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8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7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130"/>
  <workbookPr hidePivotFieldList="1" defaultThemeVersion="124226"/>
  <bookViews>
    <workbookView xWindow="65416" yWindow="65416" windowWidth="24240" windowHeight="13290" activeTab="4"/>
  </bookViews>
  <sheets>
    <sheet name="Расходы  2019 первоначальный" sheetId="2" r:id="rId1"/>
    <sheet name="Ведомственная" sheetId="3" state="hidden" r:id="rId2"/>
    <sheet name="Лист2" sheetId="12" state="hidden" r:id="rId3"/>
    <sheet name="Функциональная" sheetId="10" state="hidden" r:id="rId4"/>
    <sheet name="Ведомственная2" sheetId="13" r:id="rId5"/>
    <sheet name="Функциональная2" sheetId="14" r:id="rId6"/>
    <sheet name="Коды" sheetId="4" r:id="rId7"/>
    <sheet name="Лист1" sheetId="15" r:id="rId8"/>
  </sheets>
  <definedNames>
    <definedName name="_xlnm._FilterDatabase" localSheetId="0" hidden="1">'Расходы  2019 первоначальный'!$F$1:$O$470</definedName>
    <definedName name="OLE_LINK1" localSheetId="6">'Коды'!$B$399</definedName>
    <definedName name="_xlnm.Print_Area" localSheetId="4">'Ведомственная2'!$B$1:$P$229</definedName>
    <definedName name="_xlnm.Print_Area" localSheetId="5">'Функциональная2'!$B$1:$J$97</definedName>
  </definedNames>
  <calcPr calcId="181029"/>
  <pivotCaches>
    <pivotCache cacheId="16" r:id="rId9"/>
  </pivotCaches>
  <extLst/>
</workbook>
</file>

<file path=xl/sharedStrings.xml><?xml version="1.0" encoding="utf-8"?>
<sst xmlns="http://schemas.openxmlformats.org/spreadsheetml/2006/main" count="1065" uniqueCount="600">
  <si>
    <t>МП "Управление муниципальными финансами и развитие межбюджетных отношений" на 2019-2025 годы (сельское поселение Камышла-дотация на выравнивание из фонда компенсаций)</t>
  </si>
  <si>
    <t>МП "Управление муниципальными финансами и развитие межбюджетных отношений" на 2019-2025 годы (сельское поселение Новое усманово-дотация на выравнивание из фонда компенсаций)</t>
  </si>
  <si>
    <t>МП "Управление муниципальными финансами и развитие межбюджетных отношений" на 2019-2025 годы (сельское поселение Старое Усманово-дотация на выравнивание из фонда компенсаций)</t>
  </si>
  <si>
    <t xml:space="preserve"> МП"Управление муниципальными финансами и развитие межбюджетных отношений" на 2019-2025 годы (содержание)</t>
  </si>
  <si>
    <t xml:space="preserve"> МП"Совершенствование организации по решению вопросов местного значения" на 2019-2025 годы(содержание)</t>
  </si>
  <si>
    <t>МП"Содержание и развитие жилищного хозяйства и коммунальной инфраструктуры " на 2019-2025 годы  (мероприятия по сносу аварийного жилья)</t>
  </si>
  <si>
    <t>Мп "Социальная поддержка старшего поколения,ветеранов и инвалидов,иных категорий граждан" на 2019-2025 годы (социальные выплаты ветеранам)</t>
  </si>
  <si>
    <t>МП"Совершенствование организации по решению вопросов местного значения" на 2019-2025 годы (содержание)</t>
  </si>
  <si>
    <t>МП"Совершенствование организации по решению вопросов местного значения" на 2019-2025 годы (контрольно-счетная палата)</t>
  </si>
  <si>
    <t>МП"Охрана окружающей среды и обеспечение экологической безопасности населения " на 2019-2025 годы (эколог)</t>
  </si>
  <si>
    <t xml:space="preserve"> МП"Повышение эффективности управления имуществом и земельными ресурсами" на 2019-2025 годы(земельный контроль)</t>
  </si>
  <si>
    <t xml:space="preserve"> МП"Повышение эффективности управления имуществом и земельными ресурсами" на 2019-2025 годы(содержание)</t>
  </si>
  <si>
    <t xml:space="preserve"> МП"Повышение эффективности управления имуществом и земельными ресурсами" на 2019-2025 годы(оценка,межевание, кадастровые работы)</t>
  </si>
  <si>
    <t xml:space="preserve"> МП"Содержание и развитие жилищно-коммунального хозяйства и коммунальной инфракструктуры" на 2019-20215 годы (Взносы на кап.ремонт)</t>
  </si>
  <si>
    <t>МП "Профилактика социального сиротства,защита прав и интересов граждан,нуждающихся в помощи государства" на 2019-2025 годы (ЦСЗН, опека над недееспособнвми совершеннолетними)</t>
  </si>
  <si>
    <t>непрграмное направление (составление списков присяжные заседатели)</t>
  </si>
  <si>
    <t>300.00.89</t>
  </si>
  <si>
    <t>МП "Ремонт административных и жилых зданий ,находящихся в муниципальной собственности" на 2019 год (оплата строительно-технической экспертизы по определению суда,судебные издержки</t>
  </si>
  <si>
    <t>МП " Развитие образования и воспитания детей" на 2019-2025 годы ( МАУ "ЦМТОДОУ"- летние пришкольные лагеря)</t>
  </si>
  <si>
    <t>МП "Реализация молодежной политики" на 2019-2025 годы ( МАУ "ЦКД"- мероприятия с несовершенолетнимси в период каникул)</t>
  </si>
  <si>
    <t>МП "Развитие культуры и искусства" на 2019-2025 годы (МАУ "ЦКД" -транспортные расходы,официальный прием делегаций учавствующих на "Сабантуе")</t>
  </si>
  <si>
    <t>500.40.04</t>
  </si>
  <si>
    <t>МП "Медицинские кадры" на 2019-2021 годы (социальная поддержка молодым врачам-специалистам)</t>
  </si>
  <si>
    <t>МП "Устойчивое развитие сельских территорий" на 2019-2021 и на период до 2025 года (строительство-граждани)</t>
  </si>
  <si>
    <t>000.00.77</t>
  </si>
  <si>
    <t>200.00.77</t>
  </si>
  <si>
    <t>200.00.78</t>
  </si>
  <si>
    <t>МП "Ремонт административных и жилых зданий ,находящихся в муниципальной собственности" на 2019 год (с.Камышла -независимая экспертиза смет по ремонту муниципальных зданий)</t>
  </si>
  <si>
    <t>32000S2430</t>
  </si>
  <si>
    <t>МП "Ремонт административных и жилых зданий ,находящихся в муниципальной собственности" на 2019 год (с.Камышла -здание администрации)</t>
  </si>
  <si>
    <t>МП "Ремонт административных и жилых зданий ,находящихся в муниципальной собственности" на 2019 год (с.Камышла -здание общежития)</t>
  </si>
  <si>
    <t>МП "Ремонт помещений отделений почтовой связи находящихся в муниципальной собственности" на 2019 год (с. Старое Ермаково)</t>
  </si>
  <si>
    <t>000.42.01</t>
  </si>
  <si>
    <t>МП "Ремонт помещений отделений почтовой связи находящихся в муниципальной собственности" на 2019 год (с. Старое Усманово)</t>
  </si>
  <si>
    <t>000.42.02</t>
  </si>
  <si>
    <t>200.42.01</t>
  </si>
  <si>
    <t>200.42.02</t>
  </si>
  <si>
    <t>МП "Развитие культуры и искусства" на 2019-2025 годы (с.Камышла-незасивая экспертиза сметы по строительству щебеночной дороги на месте проведения "Сабантуя")</t>
  </si>
  <si>
    <t>28000S5550</t>
  </si>
  <si>
    <t xml:space="preserve"> МП"формирование комфортной городкой среды" на 2018-2022 годы (с.п. Камышла-благоустройство)</t>
  </si>
  <si>
    <t>000.30.80</t>
  </si>
  <si>
    <t xml:space="preserve"> МП"формирование комфортной городкой среды" на 2018-2022 годы (с.п. Камышла-экспертиза смет)</t>
  </si>
  <si>
    <t>000.30.81</t>
  </si>
  <si>
    <t xml:space="preserve"> МП"Развитие культуры и искуства" на 2019-2025 годы (с.Русский Байтуган-ПСД,экспертиза смет)</t>
  </si>
  <si>
    <t>000.30.82</t>
  </si>
  <si>
    <t>200.39.01</t>
  </si>
  <si>
    <t>НОВЫЕ КЦСР 2015</t>
  </si>
  <si>
    <t>Непрограммные направления деятельности</t>
  </si>
  <si>
    <t>Наименование</t>
  </si>
  <si>
    <t>Непрограммные направления расходов бюджета м.р.Камышлинский</t>
  </si>
  <si>
    <t>Непрограммные направления расходов бюджета м.р.Камышлинский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</si>
  <si>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Расходы на обеспечение выполнения функций муниципальными органами</t>
  </si>
  <si>
    <t>Средства массовой информации</t>
  </si>
  <si>
    <t>Исследования в области разработки вооружений, военной и специальной техники, продукции производственно-технического назначения в рамках государственного оборонного заказа вне рамок государственной программы вооружения</t>
  </si>
  <si>
    <t>Закупка работ и услуг в целях обеспечения мероприятий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</si>
  <si>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</si>
  <si>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</si>
  <si>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</si>
  <si>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Закупка товаров, работ, услуг в сфере информационно-коммуникационных технологий</t>
  </si>
  <si>
    <t>Пенсии, выплачиваемые по пенсионному страхованию населения</t>
  </si>
  <si>
    <t>Бюджетополучатель</t>
  </si>
  <si>
    <t>СубЭКР(наименование)</t>
  </si>
  <si>
    <t>СубЭКР</t>
  </si>
  <si>
    <t>Лиц счет</t>
  </si>
  <si>
    <t>Общий итог</t>
  </si>
  <si>
    <t>200.01.58</t>
  </si>
  <si>
    <t>200.01.59</t>
  </si>
  <si>
    <t>000.01.37</t>
  </si>
  <si>
    <t>500.28.17</t>
  </si>
  <si>
    <t xml:space="preserve">Муниципальная программа ""Формирование комфортной городской среды муниципального района Камышлинский Самарской области» на 2018-2022 годы
</t>
  </si>
  <si>
    <t>06000L4970</t>
  </si>
  <si>
    <t>МУ ЦСЗН</t>
  </si>
  <si>
    <t>МУ управление культуры и молодежной политики администрации муниципального района Камышлинский Самарской области</t>
  </si>
  <si>
    <t xml:space="preserve">                 Сумма</t>
  </si>
  <si>
    <t>ВСЕГО</t>
  </si>
  <si>
    <t>Код</t>
  </si>
  <si>
    <t>ГРБС</t>
  </si>
  <si>
    <t>Целевая статья</t>
  </si>
  <si>
    <t>Вид расходов</t>
  </si>
  <si>
    <t>Межбюджетные трансферты бюджету Федерального фонда обязательного медицинского страхования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</si>
  <si>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</si>
  <si>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Расходы на выплаты персоналу в сфере национальной безопасности, правоохранительной деятельности и обороны</t>
  </si>
  <si>
    <t>Расходы на выплаты персоналу государственных внебюджетных фондов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</si>
  <si>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</si>
  <si>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</si>
  <si>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</si>
  <si>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</si>
  <si>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</si>
  <si>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 xml:space="preserve">Бюджетные инвестиции </t>
  </si>
  <si>
    <t xml:space="preserve">Бюджетные инвестиции в объекты капитального строительства в рамках государственного оборонного заказа </t>
  </si>
  <si>
    <t>Бюджетные инвестиции иным юридическим лицам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</si>
  <si>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</si>
  <si>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</si>
  <si>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 xml:space="preserve">Дотации на выравнивание бюджетной обеспеченности </t>
  </si>
  <si>
    <t>Субсидии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</si>
  <si>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</si>
  <si>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Субсидии бюджетным учреждениям</t>
  </si>
  <si>
    <t>Субсидии автономным учреждениям</t>
  </si>
  <si>
    <t>Субсидии государственным корпорациям (компаниям)</t>
  </si>
  <si>
    <t>Субсидии государственным корпорациям (компаниям) на иные цели</t>
  </si>
  <si>
    <t>Исполнение судебных актов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</si>
  <si>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</si>
  <si>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Исполнение государственных гарантий Российской Федерации </t>
  </si>
  <si>
    <t xml:space="preserve">к  Решению Собрания представителей муниципального района Камышлинский Самарской области от 17.12.2013 г. №     </t>
  </si>
  <si>
    <t>ВР2</t>
  </si>
  <si>
    <t>Иные пенсии, социальные доплаты к пенсиям</t>
  </si>
  <si>
    <t>Пособия, компенсации, меры социальной поддержки по публичным нормативным обязательствам</t>
  </si>
  <si>
    <t>Пособия, компенсации и иные социальные выплаты гражданам, кроме публичных нормативных обязательств</t>
  </si>
  <si>
    <t>Публичные нормативные выплаты гражданам несоциального характера</t>
  </si>
  <si>
    <t>Стипендии</t>
  </si>
  <si>
    <t>Премии и гранты</t>
  </si>
  <si>
    <t>Иные выплаты населению</t>
  </si>
  <si>
    <t>Бюджетные инвестиции на приобретение объектов недвижимого имущества в федеральную собственность в рамках государственного оборонного заказа</t>
  </si>
  <si>
    <t>Бюджетные инвестиции на приобретение объектов недвижимого имущества в государственную (муниципальную) собственность</t>
  </si>
  <si>
    <t>Бюджетные инвестиции в объекты капитального строительства государственной (муниципальной) собственности</t>
  </si>
  <si>
    <t>Бюджетные инвестиции в соответствии с концессионными соглашениями</t>
  </si>
  <si>
    <t>Подпрограмма «Организация культурного досуга и отдыха населения м.р.Камышлинский»  на 2019-2021 гг.</t>
  </si>
  <si>
    <t>Подпрограмма «Библиотечное обслуживание населения м.р.Камышлинский»  на 2019-2021 гг.</t>
  </si>
  <si>
    <t>Бюджетные инвестиции иным юридическим лицам в объекты капитального строительства</t>
  </si>
  <si>
    <t>Бюджетные инвестиции иным юридическим лицам, за исключением бюджетных инвестиций в объекты капитального строительства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</si>
  <si>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</si>
  <si>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</si>
  <si>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 xml:space="preserve">Приложение № 2  к решению Собрания представителей муниципальнго района Камышлинский Самарской области от 26.09.2019 №        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</si>
  <si>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</si>
  <si>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Расходы на обеспечение выполнения функций Главы Администрации м.р.Камышлинский</t>
  </si>
  <si>
    <t>Расходы на обеспечение выполнения функций Финансово-экономиеского управления администрации м.р.Камышлинский</t>
  </si>
  <si>
    <t>Расходы на обеспечение выполнения функций аппарата Администрации м.р.Камышлинский</t>
  </si>
  <si>
    <t>Расходы на обеспечение выполнения функций Управления строительства, архитектуры и ЖКХ администрации м.р.Камышлинский</t>
  </si>
  <si>
    <t>Расходы на обеспечение выполнения функций Собрания представителей м.р.Камышлинский</t>
  </si>
  <si>
    <t>Расходы на обеспечение выполнения функций Комитета по управлению муниципальным имуществом админситрации м.р.Камышлинский</t>
  </si>
  <si>
    <t>Закупка товаров, работ и услуг для муниципальных нужд аппарата администрации м.р.Камышлинский</t>
  </si>
  <si>
    <t>Закупка товаров, работ и услуг для муниципальных нужд Финансово-экономиеского управления администрации м.р.Камышлинский</t>
  </si>
  <si>
    <t>Закупка товаров, работ и услуг для муниципальных нужд  Управления строительства, архитектуры и ЖКХ администрации м.р.Камышлинский</t>
  </si>
  <si>
    <t>Закупка товаров, работ и услуг для муниципальных нужд Собрания представителей м.р.Камышлинский</t>
  </si>
  <si>
    <t>Закупка товаров, работ и услуг для муниципальных нужд Комитета по управлению муниципальным имуществом админситрации м.р.Камышлинский</t>
  </si>
  <si>
    <t>Расходы на обеспечение деятельности муниципальных казенных учреждений</t>
  </si>
  <si>
    <t>Закупка товаров, работ и услуг для муниципальных нужд муниципального казенного учреждения "Камышлинское" м.р.Камышлинский</t>
  </si>
  <si>
    <t>Расходы на обеспечение деятельности муниципального казенного учреждения "Камышлинское" м.р.Камышлинский</t>
  </si>
  <si>
    <t>Субвенции местным бюджетам</t>
  </si>
  <si>
    <t>Субсидии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 (стимулирующие субсидии)</t>
  </si>
  <si>
    <t>МАУ "ЦМТОДОУ" - субсидии на возмещение норм. затрат, связанных с оказанием услуг (за счет стим.субсидий)</t>
  </si>
  <si>
    <t>МБУ "ЦБ" - субсидии на возмещение норм. затрат, связанных с оказанием услуг (за счет стим.субсидий)</t>
  </si>
  <si>
    <t>МАУ "МФЦ" - субсидии на возмещение норм. затрат, связанных с оказанием услуг (за счет стим.субсидий)</t>
  </si>
  <si>
    <t>МАУ ИЦ "НУР" - субсидии на возмещение норм. затрат, связанных с оказанием услуг (за счет стим.субсидий)</t>
  </si>
  <si>
    <t>итоги2</t>
  </si>
  <si>
    <t>итоги3</t>
  </si>
  <si>
    <t>Наименование ГРБС,</t>
  </si>
  <si>
    <t xml:space="preserve">     Коды классификации</t>
  </si>
  <si>
    <t xml:space="preserve">   расходов бюджета</t>
  </si>
  <si>
    <t>Раздел</t>
  </si>
  <si>
    <t>Подраздел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</si>
  <si>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</si>
  <si>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</si>
  <si>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</si>
  <si>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Модернизация Вооруженных Сил Российской Федерации и воинских формирований</t>
  </si>
  <si>
    <t>Разработка, закупка и 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</si>
  <si>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</si>
  <si>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</si>
  <si>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</si>
  <si>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</si>
  <si>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</si>
  <si>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в т.ч. стимулир. субс.</t>
  </si>
  <si>
    <t>Коды классификации</t>
  </si>
  <si>
    <t>целевой статьи и подгруппы видов расходов</t>
  </si>
  <si>
    <t xml:space="preserve"> Наименование раздела, подраздела,</t>
  </si>
  <si>
    <t>главного</t>
  </si>
  <si>
    <t>распре-дителя средств бюджета</t>
  </si>
  <si>
    <t>разделов, подразделов, целевых статей и видов расходов</t>
  </si>
  <si>
    <t xml:space="preserve">        Коды классификации</t>
  </si>
  <si>
    <t xml:space="preserve">          расходов бюджета</t>
  </si>
  <si>
    <t xml:space="preserve">                      Ведомственная  структура  расходов  бюджета  муниципального района Камышлинский на 2014 год</t>
  </si>
  <si>
    <t>Распределение  бюджетных  ассигнований  по разделам, подразделам, целевым  статьям и подгруппам видов  расходов классификации расходов  бюджета муниципального района Камышлинский  на 2014 год</t>
  </si>
  <si>
    <t xml:space="preserve">                                     </t>
  </si>
  <si>
    <t>Приложение 4</t>
  </si>
  <si>
    <t>Приложение 7</t>
  </si>
  <si>
    <t xml:space="preserve">. </t>
  </si>
  <si>
    <t>ВСЕГО, в руб.</t>
  </si>
  <si>
    <t>в т.ч. cр-ва вышестоящ. бюдж.,в руб.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</si>
  <si>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</si>
  <si>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</si>
  <si>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</si>
  <si>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</si>
  <si>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</si>
  <si>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</si>
  <si>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</si>
  <si>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</si>
  <si>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</si>
  <si>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000.34.13</t>
  </si>
  <si>
    <t>Дополнительное образование детей</t>
  </si>
  <si>
    <t>Дополнительное образование</t>
  </si>
  <si>
    <t>Муниципальная программа «Социальная поддержка старшего поколения, ветеранов и инвалидов, иных категорий граждан в муниципальном районе Камышлинский» на 2018-2020 годы</t>
  </si>
  <si>
    <t>02000S3010</t>
  </si>
  <si>
    <t>200.33.03</t>
  </si>
  <si>
    <t>200.33.04</t>
  </si>
  <si>
    <t>200.01.61</t>
  </si>
  <si>
    <t>200.00.92</t>
  </si>
  <si>
    <t>500.35.11</t>
  </si>
  <si>
    <t>200.31.16</t>
  </si>
  <si>
    <t>000.31.17.</t>
  </si>
  <si>
    <t>000.31.17</t>
  </si>
  <si>
    <t>07000S3230</t>
  </si>
  <si>
    <t>000.31.09</t>
  </si>
  <si>
    <t>000.27.02</t>
  </si>
  <si>
    <t>000.35.10</t>
  </si>
  <si>
    <t>000.35.09</t>
  </si>
  <si>
    <t>500.35.08</t>
  </si>
  <si>
    <t>000.35.08</t>
  </si>
  <si>
    <t>000.35.11</t>
  </si>
  <si>
    <t>000.35.12</t>
  </si>
  <si>
    <t>000.35.13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</si>
  <si>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</si>
  <si>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</si>
  <si>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</si>
  <si>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</si>
  <si>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</si>
  <si>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>Прикладные научные исследования в области культуры, кинематографии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</si>
  <si>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</si>
  <si>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</si>
  <si>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</si>
  <si>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</si>
  <si>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</si>
  <si>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</si>
  <si>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</si>
  <si>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</si>
  <si>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</si>
  <si>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</si>
  <si>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</si>
  <si>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</si>
  <si>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</si>
  <si>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</si>
  <si>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</si>
  <si>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семьи, материнства и детства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</si>
  <si>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</si>
  <si>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</si>
  <si>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</si>
  <si>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</si>
  <si>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</si>
  <si>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</si>
  <si>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</si>
  <si>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</si>
  <si>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</si>
  <si>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Субсидии гражданам на приобретение жилья</t>
  </si>
  <si>
    <t xml:space="preserve">  </t>
  </si>
  <si>
    <t>в т.ч. cр-ва вышестоящ. бюдж.</t>
  </si>
  <si>
    <t>000.34.03</t>
  </si>
  <si>
    <t>000.31.07</t>
  </si>
  <si>
    <t>000.34.02</t>
  </si>
  <si>
    <t>Иные выплаты персоналу, за исключением фонда оплаты труда</t>
  </si>
  <si>
    <t>#ЗНАЧ!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</si>
  <si>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</si>
  <si>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казенных учреждений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</si>
  <si>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</si>
  <si>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</si>
  <si>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</si>
  <si>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02</t>
  </si>
  <si>
    <t>Сумма, в тыс.руб.</t>
  </si>
  <si>
    <t>Обеспечение специальным топливом и горюче-смазочными материалами вне рамок государственного оборонного заказа</t>
  </si>
  <si>
    <t>Обеспечение специальным топливом и горюче-смазочными материалами в рамках государственного оборонного заказа</t>
  </si>
  <si>
    <t>Продовольственное обеспечение в рамках государственного оборонного заказа</t>
  </si>
  <si>
    <t>Межбюджетные трансферты бюджету Фонда социального страхования Российской Федерации</t>
  </si>
  <si>
    <t>Дотации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</si>
  <si>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</si>
  <si>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</si>
  <si>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</si>
  <si>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</si>
  <si>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</si>
  <si>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хозяйство(дорожные фонды)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</si>
  <si>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</si>
  <si>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</si>
  <si>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</si>
  <si>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</si>
  <si>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</si>
  <si>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</si>
  <si>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</si>
  <si>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Закупка товаров, работ и услуг для государственных нужд</t>
  </si>
  <si>
    <t>Осуществление бюджетных инвестиций в объекты государственной (муниципальной) собственности</t>
  </si>
  <si>
    <t>Муниципальная программа «Развитие физической культуры и массового спорта в муниципальном районе Камышлинский» на 2019-2021 годы</t>
  </si>
  <si>
    <t>Муниципальная программа «Развитие торговли в м.р.Камышлинский» на 2016-2019 гг.</t>
  </si>
  <si>
    <t>Муниципальная программа «Противодействие коррупции в м.р.Камышлинский» на 2019-2021 гг.</t>
  </si>
  <si>
    <t>Муниципальная программа  "По профилактике терроризма и экстремизма,минимизации и (или) ликвидации последствий" на 2019-2021</t>
  </si>
  <si>
    <t>Муниципальная программа  "Доступная среда" в м.р.Камышлинский на 2019-2021</t>
  </si>
  <si>
    <t>МП "Развитие с/х и регулирование рынков с/х продукции, сырья и продовольствия м.р.Камышлинский С/о(содержание комитета с/х)</t>
  </si>
  <si>
    <t>04100S2210</t>
  </si>
  <si>
    <t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</si>
  <si>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Предоставление межбюджетных трансфертов, а также расходование средств Резервных фондов</t>
  </si>
  <si>
    <t>Иные направления расходов бюджета м.р.Камышлинский</t>
  </si>
  <si>
    <t>Непрограммные направления расходов бюджета м.р.Камышлинский в сфере социальной политики</t>
  </si>
  <si>
    <t>Резервный фонд местной администрации</t>
  </si>
  <si>
    <t>Непрограммные направления расходов бюджета м.р.Камышлинский в сфере физической культуры и спорта</t>
  </si>
  <si>
    <t>Непрограммные направления расходов бюджета м.р.Камышлинский в области национальной экономики</t>
  </si>
  <si>
    <t>09000L5670</t>
  </si>
  <si>
    <t>000.00.96</t>
  </si>
  <si>
    <t>Поселение  Камышла -иные дотации  (м/б)</t>
  </si>
  <si>
    <t>200.01.60</t>
  </si>
  <si>
    <t>Распределение  бюджетных  ассигнований  по целевым  статьям (муниципальным программам и непрограммным направлениям деятельности), группам  и подгруппам видов  расходов классификации расходов  бюджета муниципального района Камышлинский  Самарской области на 2019 год</t>
  </si>
  <si>
    <t>000.30.77</t>
  </si>
  <si>
    <t>08000S2340</t>
  </si>
  <si>
    <t>Непрограммные направления расходов бюджета м.р.Камышлинский в сфере жилищно-коммунального хозяйства</t>
  </si>
  <si>
    <t>Непрограммные направления расходов бюджета м.р.Камышлинский в сфере охраны окружающей среды</t>
  </si>
  <si>
    <t>Непрограммные направления расходов бюджета м.р.Камышлинский в сфере образования</t>
  </si>
  <si>
    <t>Непрограммные направления расходов бюджета м.р.Камышлинский в области культуры и кинематографии</t>
  </si>
  <si>
    <t>Непрограммные направления расходов бюджета м.р.Камышлинский в сфере здравоохранения</t>
  </si>
  <si>
    <t>ФЭУ администрации Камышлинского района</t>
  </si>
  <si>
    <t>Управление строительства, архитектуры и ЖКХ администрации Камышлинского района</t>
  </si>
  <si>
    <t>Исследования в области разработки вооружений, военной и специальной техники, продукции производственно-технического назначения в рамках государственного оборонного заказа в целях обеспечения государственной программы вооружения</t>
  </si>
  <si>
    <t>Субсидии на софинансирование капитальных вложений в объекты государственной (муниципальной) собственности</t>
  </si>
  <si>
    <t>Субвенции</t>
  </si>
  <si>
    <t>Иные межбюджетные трансферты</t>
  </si>
  <si>
    <t>Межбюджетные трансферты бюджетам территориальных фондов обязательного медицинского страхования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</si>
  <si>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</si>
  <si>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</si>
  <si>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</si>
  <si>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</si>
  <si>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>Субсидии некоммерческим организациям (за исключением государственных (муниципальных) учреждений)</t>
  </si>
  <si>
    <t>Обслуживание государственного долга Российской Федерации</t>
  </si>
  <si>
    <t>Обслуживание государственного долга субъекта Российской Федерации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</si>
  <si>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</si>
  <si>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государственным корпорациям (компаниям) в виде имущественного взноса</t>
  </si>
  <si>
    <t>Субсидии государственным корпорациям (компаниям) на выполнение возложенных на них государственных полномочий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</si>
  <si>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</si>
  <si>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Перечень муниципальных программ</t>
  </si>
  <si>
    <t>000.33.02</t>
  </si>
  <si>
    <t>400.33.02</t>
  </si>
  <si>
    <t>Наименование ГРБС, разделов, подразделов, целевых статей и видов расходов</t>
  </si>
  <si>
    <t>Коды классификации расходов бюджета</t>
  </si>
  <si>
    <t>Подраз-дел</t>
  </si>
  <si>
    <t>Код ГРБС</t>
  </si>
  <si>
    <t>Муниципальная программа «Молодой семье – доступное жилье» до 2020 года</t>
  </si>
  <si>
    <t>Администрация м.р. Камышлинский Самарской области</t>
  </si>
  <si>
    <t>Финансово-экономическое управление  администрации м.р. Камышлинский Самарской области</t>
  </si>
  <si>
    <t>Управление культуры, спорта, туризма и молодежной политики администрации м.р. Камышлинский Самарской области</t>
  </si>
  <si>
    <t>Управление строительства, архитектуры и ЖКХ администрации м.р. Камышлинский Самарской области</t>
  </si>
  <si>
    <t>Управление сельского хозяйства и продовольствия администрации м.р. Камышлинский Самарской области</t>
  </si>
  <si>
    <t>Собрание представителей м.р. Камышлинский Самарской области</t>
  </si>
  <si>
    <t>Комитет по управлению муниципальным имуществом администрации м.р. Камышлинский Самарской области</t>
  </si>
  <si>
    <t>Комитет по вопросам семьи и демографии администрации м.р. Камышлинский Самарской области</t>
  </si>
  <si>
    <t xml:space="preserve">Администрация м.р.Камышлинский  Самарской области        </t>
  </si>
  <si>
    <t>200.01.06</t>
  </si>
  <si>
    <t>200.01.04</t>
  </si>
  <si>
    <t>200.01.05</t>
  </si>
  <si>
    <t>500.28.22</t>
  </si>
  <si>
    <t>000.30.67</t>
  </si>
  <si>
    <t>000.00.84</t>
  </si>
  <si>
    <t>000.34.18</t>
  </si>
  <si>
    <t>000.34.19</t>
  </si>
  <si>
    <t>000.34.20</t>
  </si>
  <si>
    <t>000.00.78</t>
  </si>
  <si>
    <t>Здравоохранение</t>
  </si>
  <si>
    <t>Культура, кинематография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</si>
  <si>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</si>
  <si>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</si>
  <si>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</si>
  <si>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Разделы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</si>
  <si>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</si>
  <si>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</si>
  <si>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</si>
  <si>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</si>
  <si>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</si>
  <si>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Прикладные научные исследования в области средств массовой информации</t>
  </si>
  <si>
    <t>Собрание представителей</t>
  </si>
  <si>
    <t>Условно утвержденные  расходы</t>
  </si>
  <si>
    <t>Условно утвержденные расходы</t>
  </si>
  <si>
    <t>Обслуживание муниципального долга</t>
  </si>
  <si>
    <t>расходов бюджета</t>
  </si>
  <si>
    <t>Раз- дел</t>
  </si>
  <si>
    <t>Под-раз-дел</t>
  </si>
  <si>
    <t xml:space="preserve">Целевая стаья </t>
  </si>
  <si>
    <t>Вид расхода</t>
  </si>
  <si>
    <t>Мобилизационная и вневойсковая подготовка</t>
  </si>
  <si>
    <t>500.27.01</t>
  </si>
  <si>
    <t>200.01.63</t>
  </si>
  <si>
    <t>000.34.00</t>
  </si>
  <si>
    <t>Межбюджетные трансферты бюджету Пенсионного фонда Российской Федерации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</si>
  <si>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</si>
  <si>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</si>
  <si>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Капитальные вложения в объекты недвижимого имущества государственной (муниципальной) собственности</t>
  </si>
  <si>
    <t>Межбюджетные трансферты</t>
  </si>
  <si>
    <t>Предоставление субсидий бюджетным, автономным учреждениям и иным некоммерческим организациям</t>
  </si>
  <si>
    <t>Обслуживание государственного (муниципального) долга</t>
  </si>
  <si>
    <t>Иные бюджетные ассигнования</t>
  </si>
  <si>
    <t>Обеспечение проведения выборов и референдумов</t>
  </si>
  <si>
    <t>Резервные фонды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</si>
  <si>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</si>
  <si>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</si>
  <si>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итоги</t>
  </si>
  <si>
    <t>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</si>
  <si>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Уплата налога на имущество организаций и земельного налога</t>
  </si>
  <si>
    <t>Уплата прочих налогов, сборов и иных платежей</t>
  </si>
  <si>
    <t>Безвозмездные перечисления субъектам международного права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</si>
  <si>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</si>
  <si>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</si>
  <si>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Резервные средства</t>
  </si>
  <si>
    <t>Специальные расходы</t>
  </si>
  <si>
    <t>Прочая закупка товаров, работ и услуг для обеспечения государственных (муниципальных) нужд</t>
  </si>
  <si>
    <t>Приобретение товаров, работ, услуг в пользу граждан в целях их социального обеспечения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</si>
  <si>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</si>
  <si>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Субсидии на приобретение объектов недвижимого имущества в государственную (муниципальную) собственность государственным (муниципальным) унитарным предприятиям</t>
  </si>
  <si>
    <t>Новые</t>
  </si>
  <si>
    <t>Вид рас-хода</t>
  </si>
  <si>
    <t xml:space="preserve">Целе-вая стаья 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</si>
  <si>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</si>
  <si>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</si>
  <si>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Обслуживание внутреннего государственного и муниципального долга</t>
  </si>
  <si>
    <t>Обслуживание внешнего государственного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</si>
  <si>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</si>
  <si>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</si>
  <si>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бюджетам субъектов Российской Федерации и муниципальных образований общего характера</t>
  </si>
  <si>
    <t>КЦСР</t>
  </si>
  <si>
    <t xml:space="preserve">КУМИ Камышлинского района </t>
  </si>
  <si>
    <t>Закупка товаров, работ, услуг в целях формирования государственного материального резерва</t>
  </si>
  <si>
    <t>Научно-исследовательские и опытно-конструкторские работы</t>
  </si>
  <si>
    <t>Обеспечение деятельности  финансовых,налоговых и таможенных  органов и органов  финансового(финансово-бюджетного) надзора</t>
  </si>
  <si>
    <t>Предоставление платежей, взносов, безвозмездных перечислений субъектам международного права</t>
  </si>
  <si>
    <t>ФКР</t>
  </si>
  <si>
    <t>КВСР</t>
  </si>
  <si>
    <t>ЭКР</t>
  </si>
  <si>
    <t>Администрация Камышлинского района</t>
  </si>
  <si>
    <t>Местный бюджет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</si>
  <si>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</si>
  <si>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</si>
  <si>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Фонд оплаты труда государственных (муниципальных) органов и взносы по обязательному социальному страхованию</t>
  </si>
  <si>
    <t>Денежное довольствие военнослужащих и сотрудников, имеющих специальные звания</t>
  </si>
  <si>
    <t>Расходы на выплаты военнослужащим и сотрудникам, имеющим специальные звания, зависящие от размера денежного довольствия</t>
  </si>
  <si>
    <t>Иные выплаты персоналу и сотрудникам, имеющим специальные звания</t>
  </si>
  <si>
    <t>Фонд оплаты труда и страховые взносы</t>
  </si>
  <si>
    <t>Прикладные научные исследования в области национальной безопасности и правоохранительной деятельности</t>
  </si>
  <si>
    <t xml:space="preserve">Исполнение государственных гарантий субъекта Российской Федерации </t>
  </si>
  <si>
    <t xml:space="preserve">Исполнение муниципальных гарантий </t>
  </si>
  <si>
    <t>Уплата налогов, сборов и иных платежей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</si>
  <si>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</si>
  <si>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</si>
  <si>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</si>
  <si>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</si>
  <si>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000.01.67</t>
  </si>
  <si>
    <t>31000S2420</t>
  </si>
  <si>
    <t>000.01.72</t>
  </si>
  <si>
    <t>200.01.69</t>
  </si>
  <si>
    <t>200.35.14</t>
  </si>
  <si>
    <t>01000S5300</t>
  </si>
  <si>
    <t>200.34.13</t>
  </si>
  <si>
    <t>000.35.14</t>
  </si>
  <si>
    <t>400.35.16</t>
  </si>
  <si>
    <t>04200S2220</t>
  </si>
  <si>
    <t>000.01.75</t>
  </si>
  <si>
    <t>000.01.71</t>
  </si>
  <si>
    <t>000.01.66</t>
  </si>
  <si>
    <t>200.00.52</t>
  </si>
  <si>
    <t>000.30.90</t>
  </si>
  <si>
    <t>500.30.87</t>
  </si>
  <si>
    <t>500.30.88</t>
  </si>
  <si>
    <t>000.30.89</t>
  </si>
  <si>
    <t>500.30.89</t>
  </si>
  <si>
    <t>04000S2440</t>
  </si>
  <si>
    <t>28000Z5550</t>
  </si>
  <si>
    <t>200.31.20</t>
  </si>
  <si>
    <t>20000S4540</t>
  </si>
  <si>
    <t>000.31.20</t>
  </si>
  <si>
    <t>23000S3550</t>
  </si>
  <si>
    <t>05000S2400</t>
  </si>
  <si>
    <t>Фундаментальные исследования в интересах национальной обороны,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</t>
  </si>
  <si>
    <t>МЕЖБЮДЖЕТНЫЕ ТРАНСФЕРТЫ БЮДЖЕТАМ СУБЪЕКТОВ РОССИЙСКОЙ ФЕДЕРАЦИИ И МУНИЦИПАЛЬНЫХ ОБРАЗОВАНИЙ ОБЩЕГО ХАРАКТЕРА</t>
  </si>
  <si>
    <t>500.34.00</t>
  </si>
  <si>
    <t>500.34.02</t>
  </si>
  <si>
    <t xml:space="preserve">Муниципальная программа "Совершенствование организации по решению вопросов местного значения" на 2019-2025 гг.
</t>
  </si>
  <si>
    <t xml:space="preserve">Муниципальная программа "Профилактика социального сиротства, защита прав и интересов граждан, нуждающихся в помощи государства" на 2019-2025 гг.
</t>
  </si>
  <si>
    <t>Непрограмное направление (составление списков в присяжные заседатели)</t>
  </si>
  <si>
    <t>Муниципальная программа «Развитие образования и воспитание детей» на 2019-2025 годы</t>
  </si>
  <si>
    <t xml:space="preserve">Муниципальная программа "Оптимизация и повышение качества предоставления государственных и муниципальных услуг  "  на 2019-2025 гг.
</t>
  </si>
  <si>
    <t>Непрограмное направление (МБУ "ЦКОД")</t>
  </si>
  <si>
    <t>Муниципальная программа «Защита населения и территорий от чрезвычайных ситуаций, обеспечение пожарной безопасности и безопасности людей » на 2019-2025годы</t>
  </si>
  <si>
    <t>Муниципальная программа «Развитие сельского хозяйства и регулирование рынков сельскохозяйственной продукции, сырья и продовольствия» на 2019-2025 годы</t>
  </si>
  <si>
    <t>Непрограмное направление (мероприятия по отлову безнадзорных животных)</t>
  </si>
  <si>
    <t>Муниципальная программа «Комплексное развитие транспортной инфракструктуры» на 2016-2025 годы</t>
  </si>
  <si>
    <t>Муниципальная программа «Развитие малого и среднего предпринимательства » на 2019-2025 гг.</t>
  </si>
  <si>
    <t xml:space="preserve">Муниципальная программа "Ремонт административных и жилых зданий ,находящихся в муниципальной собственности    "  на 2019-2025 гг.
</t>
  </si>
  <si>
    <t>Муниципальная программа «Реконструкция, строительство, ремонт и укрепление материально-технической базы образовательных учреждений" на 2019-2025 гг.</t>
  </si>
  <si>
    <t>Муниципальная программа «Реализация молодежной политики » на 2019-2025 годы</t>
  </si>
  <si>
    <t xml:space="preserve">Муниципальная программа «Антинаркотическая программа по реализации Стратегии государственной антинаркотической политики » на 2019-2025 гг. </t>
  </si>
  <si>
    <t>Муниципальная программа «Развитие культуры и искусства »  на 2019-2025 годы</t>
  </si>
  <si>
    <t>Муниципальная программа «Медицинские кадры» на 2019-2021 гг.</t>
  </si>
  <si>
    <t>Муниципальная программа «Устойчивое развитие сельских территорий»  на 2019-2021 годы на период до 2025 года</t>
  </si>
  <si>
    <t>Муниципальная программа «Социальная поддержка старшего поколения, ветеранов и инвалидов и иных категорий граждан » на 2019-2025 годы</t>
  </si>
  <si>
    <t xml:space="preserve">Муниципальная программа "Информацтонное обеспечение деятельности органов местного самоуправления "на 2019-2025 гг.
</t>
  </si>
  <si>
    <t>Муниципальная программа «Управление муниципальными финансами и развитие межбюджетных отношений » на 2019-2025 гг.</t>
  </si>
  <si>
    <t>МП "Ремонт помещений отделение почтовой связи находящихся в мукниципальной собственности на 2019 год"</t>
  </si>
  <si>
    <t>Муниципальная программа «Содержание и развитие жилищного хозяйства и коммунальной инфраструктуры » на 2019-2021 годы</t>
  </si>
  <si>
    <t xml:space="preserve">Муниципальная программа ""Формирование комфортной городской среды » на 2019-2025годы
</t>
  </si>
  <si>
    <t xml:space="preserve">Муниципальная программа  "Охрана окружающей среды и обеспечение экологической безопасности населения " на 2019-2025гг. </t>
  </si>
  <si>
    <t>Муниципальная программа «Повышение эффективности управления имуществом и земельными ресурсами» на 2019-2025 гг.</t>
  </si>
  <si>
    <t>МП"Совершенствование организации по решению вопросов местного значения" на 2019-2025 годы (внутренний муниципальный финансовый контроль)</t>
  </si>
  <si>
    <t>МП"Совершенствование организации по решению вопросов местного значения" на2019-2025 годы(содержание)</t>
  </si>
  <si>
    <t>МП"Совершенствование организации по решению вопросов местного значения" на 2019-205 годы(архив)</t>
  </si>
  <si>
    <t>МП"Совершенствование организации по решению вопросов местного значения" на 2019-2025 годы (вадм.комиссия)</t>
  </si>
  <si>
    <t>МП"Совершенствование организации по решению вопросов местного значения" на2019-2025 годы (охрана труда)</t>
  </si>
  <si>
    <t>МП "Развитие с/х и регулирование рынков с/х продукции, сырья и продовольствия " на 2019-2025 годы (содержание комитета с\х)</t>
  </si>
  <si>
    <t>МП "Профилактика социального сиротства, защита прав и интересов граждан , нуждающихся в помощи государства" на 2019-2025 годы (демография,опека над несовершенолетними)</t>
  </si>
  <si>
    <t>МП "Профилактика социального сиротства, защита прав и интересов граждан , нуждающихся в помощи государства" на 2019-2025 годы (ЦСЗН, опека над недееспособными  совершеннолетними)</t>
  </si>
  <si>
    <t>МП"Совершенствование организации по решению вопросов местного значения" на 2019-2025 годы (специалист по вопросам обеспечения жилыми помещениями отдельных категории)</t>
  </si>
  <si>
    <t>МП "Профилактика социального сиротства ,защита прав и интересов граждан, нуждающихся в помощи государства" на 2019-2025 годы (вознаграждение приемным родителям)</t>
  </si>
  <si>
    <t>Непрограмное направление (резерв)</t>
  </si>
  <si>
    <t xml:space="preserve"> МП"Оптимизация и повышение качества предоставления государственных и муниципальных услуг" ( МАУ "МФЦ")</t>
  </si>
  <si>
    <t xml:space="preserve"> МП"Оптимизация и повышение качества предоставления государственных и муниципальных услуг" ( МАУ "МФЦ" за счет стим.субсидий)</t>
  </si>
  <si>
    <t>"МП "Развитие образования и воспитания детей " на 2019-2025 годы (МАУ "ЦМТОДОУ" -содержаеие)</t>
  </si>
  <si>
    <t>МП "Профилактика социального сиротства ,защита прав и интересов граждан ,нуждающихся в помощи государства" на 2019-2025 годы (МБУ "ЦКОД"- опека  над несовершеннолетними )</t>
  </si>
  <si>
    <t>МП "Профилактика социального сиротства ,защита прав и интересов граждан ,нуждающихся в помощи государства" на 2019-2025 годы (МБУ "ЦКОД"- опека  над недееспособными  несовершеннолетними )</t>
  </si>
  <si>
    <t>МП "Защита населения от чрезвычайных ситуаций, обеспечение пожарной безопасности и безопасности людей " на 2019-2025 годы (МАУ "МФ" -ЕДДС)</t>
  </si>
  <si>
    <t>МП "Защита населения и территорий о чрезвычайных ситуаций, обеспечение пожарной безопасности и безопасности людей" на 2019-2025 годы (ГО и ЧС)</t>
  </si>
  <si>
    <t>МП "Развитие малого и среднего предпринимательства" на 2019-2025 годы (поддержка предпринимательства)</t>
  </si>
  <si>
    <t>МП "Развитие с/х и регулирование рынков с/х продукции, сырья и продовольствия м.р.Камышлинский С/о " на 2019-2025 годы (с\х ярмарки, день сельского хозяйства)</t>
  </si>
  <si>
    <t>МП "Развитие с/х и регулирование рынков с/х продукции, сырья и продовольствия м.р.Камышлинский С/о " на 2019-2025 годы (субсидии на приобритения семян)</t>
  </si>
  <si>
    <t>МП "Развитие с/х и регулирование рынков с/х продукции, сырья и продовольствия м.р.Камышлинский С/о " на 2019-2025 годы (субсидии на развитие молочного скотоводства)</t>
  </si>
  <si>
    <t>МП"Комплексное развитие транспортной инфракструктуры " на 2019-2025 годы(пеевозка пассажиров по мкниципальным маршрутам)</t>
  </si>
  <si>
    <t>МП "Развитие образования и воспитания детей" на 2019-2025 годы (МАУ "ЦМТОДОУ"- детские сады)</t>
  </si>
  <si>
    <t>МП "Реконструкция, строитиельство ,ремонт и укрепления материально-технической базы образовательных учреждений" на 2019-2025 годы (МАУ 2ЦМТОДОУ2-детские сады)</t>
  </si>
  <si>
    <t>МП "Реконструкция, строитиельство ,ремонт и укрепления материально-технической базы образовательных учреждений" на 2019-2025 годы (МАУ 2ЦМТОДОУ2-школы)</t>
  </si>
  <si>
    <t>МП "Реконструкция, строитиельство ,ремонт и укрепления материально-технической базы образовательных учреждений" на 2019-2025 годы (МАУ 2ЦМТОДОУ2-доп.образование)</t>
  </si>
  <si>
    <t>07000Z0820</t>
  </si>
  <si>
    <t xml:space="preserve"> МП"Обеспеченеие жильем детей -сирот и детей ,оставшихся без попечения родителей и не имеющих жил.площади"(КУМИ о/б)</t>
  </si>
  <si>
    <t>200.31.05</t>
  </si>
  <si>
    <t xml:space="preserve"> МП"Повышение эффективности управления имуществом и земельными ресурсами" на 2019-2025 годы(оплата зем.налога)</t>
  </si>
  <si>
    <t>000.31.19</t>
  </si>
  <si>
    <t>000.01.68</t>
  </si>
  <si>
    <t>Администрация - Субсидии на комплектовангие книжных фондов библиотек м/б</t>
  </si>
  <si>
    <t>000.01.24</t>
  </si>
  <si>
    <t>200.01.24</t>
  </si>
  <si>
    <t>300.01.24</t>
  </si>
  <si>
    <t>МП "Социальная поддержка старшего поколения ,ветеранов и инвалидов ,иных категорий граждан" на 2019-2024 гг(улучшение жилищных условий граждан,проработавших в тылу в период ВОВ)</t>
  </si>
  <si>
    <t>200.00.70</t>
  </si>
  <si>
    <t>МП "Социальная поддержка старшего поколения ,ветеранов и инвалидов ,иных категорий граждан"на 2019-2025 гоы (социальные выплаты ветеранам)</t>
  </si>
  <si>
    <t>200.30.67</t>
  </si>
  <si>
    <t>МП "Формирование комфортной городской среды "на 2018-2022 годы (МАУ "ЦКД" с.п. Камышла -благоустройство,общественные пространства)</t>
  </si>
  <si>
    <t>МП "Формирование комфортной городской среды "на 2018-2022 годы ( с.п. Камышла -благоустройство,общественные пространства)</t>
  </si>
  <si>
    <t>000.30.83</t>
  </si>
  <si>
    <t>200.30.83</t>
  </si>
  <si>
    <t>200.30.80</t>
  </si>
  <si>
    <t>непрограмное направление (елевизионное вещание)</t>
  </si>
  <si>
    <t>200.30.86</t>
  </si>
  <si>
    <t>300.30.80</t>
  </si>
  <si>
    <t>000.30.86</t>
  </si>
  <si>
    <t>300.30.83</t>
  </si>
  <si>
    <t>000.35.17</t>
  </si>
  <si>
    <t>300.35.17</t>
  </si>
  <si>
    <t>28000F5550</t>
  </si>
  <si>
    <t>МП "развитие с\х и регулирования рынков с\х продукции ,сырья и продовольствия(субсидии на проведения работ по уничтжению сорняков)"</t>
  </si>
  <si>
    <t>200.01.77</t>
  </si>
  <si>
    <t>000.01.77</t>
  </si>
  <si>
    <t>04200L5190</t>
  </si>
  <si>
    <t>Администрация - Иные межбюджетные трансферты гос родднржку работников муниц. Учреждений культуры СО,находящихся на территории сельских поселений</t>
  </si>
  <si>
    <t>200.01.65</t>
  </si>
  <si>
    <t>300.01.65</t>
  </si>
  <si>
    <t>Администрация - Иные межбюджетные трансферты гос родднржку  муниц. Учреждений культуры СО,находящихся на территории сельских поселений</t>
  </si>
  <si>
    <t>200.01.76</t>
  </si>
  <si>
    <t>300.01.76</t>
  </si>
  <si>
    <t>300.00.78</t>
  </si>
  <si>
    <t>300.00.77</t>
  </si>
  <si>
    <t>200.35.18</t>
  </si>
  <si>
    <t>000.35.18</t>
  </si>
  <si>
    <t>280F255550</t>
  </si>
  <si>
    <t>200.35.17</t>
  </si>
  <si>
    <t>000.01.74</t>
  </si>
  <si>
    <t>Непрограмное направление мероприятия по отлову безнадзорных животных</t>
  </si>
  <si>
    <t>11000S6230</t>
  </si>
  <si>
    <t>МП "Содержание и развитие жилищного хозяйства и коммунальной инфракстуктуры в муниципальном районе Камышлинский(контейнерные площадки)"</t>
  </si>
  <si>
    <t>29000S2120</t>
  </si>
  <si>
    <t>500.01.68</t>
  </si>
  <si>
    <t>400.01.70</t>
  </si>
  <si>
    <t>90100S1120</t>
  </si>
  <si>
    <t>500.34.18</t>
  </si>
  <si>
    <t>МП "Развитие образования и воспитания детей" на 2019-2025 годы (МАУ "ЦМТОДОУ"- школы)</t>
  </si>
  <si>
    <t>МП "Развитие образования и воспитания детей" на 2019-2025 годы (МАУ "ЦМТОДОУ"- доп.образование)</t>
  </si>
  <si>
    <t xml:space="preserve"> МП "Антиинаркотическая программа по реализации стратегии гос.антинаркотич.политики" на 2019-2023 годы (МАУ "ЦКД")</t>
  </si>
  <si>
    <t>МП «Реализация молодежной политики » на 2019-2025 годы (МАУ "ЦКД")</t>
  </si>
  <si>
    <t xml:space="preserve"> МП "Развитие образования и воспитание детей " на 2019-2025 гг. (МАУ "ЦМТОДОУ"- летние пришкольные лагеря) </t>
  </si>
  <si>
    <t>МП "Реализация молодежной политики " на 2019-2025 гг. (МАУ "ЦКД"- мероприятия с несовершенолетними в период каникул)</t>
  </si>
  <si>
    <t>МП "Развитие культуры и искуства" на 2019-2025 годы (МАУ "ЦКД"- культура)</t>
  </si>
  <si>
    <t>МП "Развитие культуры и искуства" на 2019-2025 годы (МАУ "ЦКД"- библиотека)</t>
  </si>
  <si>
    <t xml:space="preserve"> МП "Социальная поддержка старшего поколения, ветеранов и инвалидов, иных категорий граждан" на 2019-2025 годы ( МАУ "ЦКД")</t>
  </si>
  <si>
    <t xml:space="preserve"> МП "Развитие  физ.культуры и спорта " на 2019-2025 годы (МАУ "ЦКД")</t>
  </si>
  <si>
    <t>МП "Развитие образования и воспитание детей " на 2019-2025 годы (отвоз детей в лагеря)</t>
  </si>
  <si>
    <t>МП "Молодой семье- доступное жилье" до 2020 года (приобритения жилья)</t>
  </si>
  <si>
    <t>200.00.84</t>
  </si>
  <si>
    <t>300.00.84</t>
  </si>
  <si>
    <t>МП «Устойчивое развитие сельских территорий » на 2019-2021 годы и на период до 2025 годы (строительство- молодые семьи, молодые специалисты)</t>
  </si>
  <si>
    <t xml:space="preserve"> МП"Информационное обеспечение деятельности органов местного самоуправления" на 2019-2025 годы ( МАУ ИЦ "НУР")</t>
  </si>
  <si>
    <t>МП "Управление муниципальными финансами и развитие межбюджетных отношений" на 2019-2025 годы (обслуживание муниципального долга)</t>
  </si>
  <si>
    <t>МП "Управление муниципальными финансами и развитие межбюджетных отношений" на 2019-2025 годы (сельское поселение Ермаково-дотация на выравнивание)</t>
  </si>
  <si>
    <t>МП "Управление муниципальными финансами и развитие межбюджетных отношений" на 2019-2025 годы (сельское поселение Балыкла-дотация на выравнивание)</t>
  </si>
  <si>
    <t>МП "Управление муниципальными финансами и развитие межбюджетных отношений" на 2019-2025 годы (сельское поселение Камышла-дотация на выравнивание)</t>
  </si>
  <si>
    <t>МП "Управление муниципальными финансами и развитие межбюджетных отношений" на 2019-2025 годы (сельское поселение Старое усманово-дотация на выравнивание)</t>
  </si>
  <si>
    <t>МП "Управление муниципальными финансами и развитие межбюджетных отношений" на 2019-2025 годы (сельское поселение Байтуган-дотация на выравнивание из фонда компенсаций)</t>
  </si>
  <si>
    <t>МП "Управление муниципальными финансами и развитие межбюджетных отношений" на 2019-2025 годы (сельское поселение Балыкла-дотация на выравнивание из фонда компенсаций)</t>
  </si>
  <si>
    <t>МП "Управление муниципальными финансами и развитие межбюджетных отношений" на 2019-2025 годы (сельское поселение Ермаково-дотация на выравнивание из фонда компенсаций)</t>
  </si>
  <si>
    <t>Исполнено, в руб.</t>
  </si>
  <si>
    <t xml:space="preserve">Приложение № 2
к  Постановлению Администрации 
муниципального района Камышлинский Самарской области
</t>
  </si>
  <si>
    <t>Исполнение расходов бюджета муниципального района Камышлинский Самарской области за 9 месяцев 2019 года по ведомственной структуре расходов</t>
  </si>
  <si>
    <t>Исполнено</t>
  </si>
  <si>
    <t>Назначено</t>
  </si>
  <si>
    <t>% выполнения</t>
  </si>
  <si>
    <t>08000S4380</t>
  </si>
  <si>
    <t>01000S2400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</si>
</sst>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000\.00\.000\.0"/>
    <numFmt numFmtId="165" formatCode="0000"/>
    <numFmt numFmtId="166" formatCode="000"/>
    <numFmt numFmtId="167" formatCode="0000000"/>
    <numFmt numFmtId="168" formatCode="000\.00\.00"/>
    <numFmt numFmtId="169" formatCode="#,##0.00;[Red]\-#,##0.00;0.00"/>
    <numFmt numFmtId="170" formatCode="00"/>
    <numFmt numFmtId="171" formatCode="00000"/>
    <numFmt numFmtId="172" formatCode="0.0"/>
    <numFmt numFmtId="173" formatCode="#,##0.0;[Red]\-#,##0.0;0.0"/>
    <numFmt numFmtId="174" formatCode="0.00000"/>
    <numFmt numFmtId="175" formatCode="0000000000"/>
    <numFmt numFmtId="177" formatCode="0"/>
    <numFmt numFmtId="178" formatCode="General"/>
  </numFmts>
  <fonts count="42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b/>
      <sz val="11"/>
      <color indexed="9"/>
      <name val="Arial Cyr"/>
      <family val="2"/>
    </font>
    <font>
      <b/>
      <sz val="10"/>
      <color indexed="9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i/>
      <sz val="10"/>
      <name val="Arial Cyr"/>
      <family val="2"/>
    </font>
    <font>
      <b/>
      <sz val="10"/>
      <name val="Arial"/>
      <family val="2"/>
    </font>
    <font>
      <b/>
      <sz val="12"/>
      <name val="Arial Cyr"/>
      <family val="2"/>
    </font>
    <font>
      <b/>
      <sz val="10"/>
      <color indexed="18"/>
      <name val="Arial Cyr"/>
      <family val="2"/>
    </font>
    <font>
      <sz val="14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4"/>
      <color indexed="8"/>
      <name val="Times New Roman"/>
      <family val="1"/>
    </font>
    <font>
      <i/>
      <sz val="14"/>
      <name val="Arial Cyr"/>
      <family val="2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sz val="20"/>
      <name val="Times New Roman"/>
      <family val="1"/>
    </font>
    <font>
      <b/>
      <sz val="16"/>
      <color indexed="9"/>
      <name val="Arial Cyr"/>
      <family val="2"/>
    </font>
    <font>
      <b/>
      <sz val="16"/>
      <name val="Arial Cyr"/>
      <family val="2"/>
    </font>
    <font>
      <b/>
      <sz val="24"/>
      <name val="Times New Roman"/>
      <family val="1"/>
    </font>
    <font>
      <b/>
      <sz val="20"/>
      <name val="Times New Roman"/>
      <family val="1"/>
    </font>
    <font>
      <b/>
      <sz val="18"/>
      <name val="Arial"/>
      <family val="2"/>
    </font>
    <font>
      <sz val="18"/>
      <name val="Arial"/>
      <family val="2"/>
    </font>
    <font>
      <sz val="18"/>
      <name val="Arial Cyr"/>
      <family val="2"/>
    </font>
    <font>
      <sz val="24"/>
      <name val="Times New Roman"/>
      <family val="1"/>
    </font>
    <font>
      <sz val="18"/>
      <color indexed="10"/>
      <name val="Times New Roman"/>
      <family val="1"/>
    </font>
    <font>
      <sz val="12"/>
      <color indexed="10"/>
      <name val="Times New Roman"/>
      <family val="1"/>
    </font>
    <font>
      <b/>
      <sz val="16"/>
      <color indexed="9"/>
      <name val="Times New Roman"/>
      <family val="1"/>
    </font>
    <font>
      <sz val="18"/>
      <color indexed="9"/>
      <name val="Times New Roman"/>
      <family val="1"/>
    </font>
    <font>
      <i/>
      <sz val="18"/>
      <name val="Times New Roman"/>
      <family val="1"/>
    </font>
    <font>
      <sz val="10"/>
      <color theme="1"/>
      <name val="Arial Cyr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>
        <color indexed="23"/>
      </top>
      <bottom/>
    </border>
    <border>
      <left/>
      <right/>
      <top style="thin">
        <color indexed="23"/>
      </top>
      <bottom style="medium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00">
    <xf numFmtId="0" fontId="0" fillId="0" borderId="0" xfId="0"/>
    <xf numFmtId="0" fontId="4" fillId="2" borderId="0" xfId="0" applyFont="1" applyFill="1"/>
    <xf numFmtId="0" fontId="0" fillId="0" borderId="0" xfId="0" applyAlignment="1">
      <alignment horizontal="right"/>
    </xf>
    <xf numFmtId="0" fontId="0" fillId="0" borderId="0" xfId="0" applyAlignment="1">
      <alignment horizontal="justify"/>
    </xf>
    <xf numFmtId="165" fontId="0" fillId="0" borderId="0" xfId="0" applyNumberFormat="1" applyAlignment="1">
      <alignment horizontal="justify"/>
    </xf>
    <xf numFmtId="49" fontId="0" fillId="0" borderId="0" xfId="0" applyNumberFormat="1" applyAlignment="1">
      <alignment horizontal="justify"/>
    </xf>
    <xf numFmtId="165" fontId="5" fillId="0" borderId="0" xfId="0" applyNumberFormat="1" applyFont="1" applyAlignment="1">
      <alignment horizontal="justify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165" fontId="0" fillId="0" borderId="0" xfId="0" applyNumberFormat="1" applyAlignment="1">
      <alignment horizontal="right"/>
    </xf>
    <xf numFmtId="165" fontId="5" fillId="0" borderId="7" xfId="0" applyNumberFormat="1" applyFont="1" applyBorder="1" applyAlignment="1">
      <alignment horizontal="left"/>
    </xf>
    <xf numFmtId="165" fontId="5" fillId="0" borderId="8" xfId="0" applyNumberFormat="1" applyFont="1" applyBorder="1" applyAlignment="1">
      <alignment horizontal="left"/>
    </xf>
    <xf numFmtId="49" fontId="0" fillId="0" borderId="0" xfId="0" applyNumberFormat="1"/>
    <xf numFmtId="49" fontId="5" fillId="0" borderId="0" xfId="0" applyNumberFormat="1" applyFont="1"/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0" fontId="5" fillId="0" borderId="9" xfId="0" applyFont="1" applyBorder="1" applyAlignment="1">
      <alignment horizontal="center"/>
    </xf>
    <xf numFmtId="165" fontId="5" fillId="0" borderId="3" xfId="0" applyNumberFormat="1" applyFont="1" applyBorder="1" applyAlignment="1">
      <alignment horizontal="left"/>
    </xf>
    <xf numFmtId="165" fontId="5" fillId="0" borderId="5" xfId="0" applyNumberFormat="1" applyFont="1" applyBorder="1" applyAlignment="1">
      <alignment horizontal="left"/>
    </xf>
    <xf numFmtId="0" fontId="5" fillId="0" borderId="7" xfId="0" applyFont="1" applyBorder="1"/>
    <xf numFmtId="165" fontId="0" fillId="0" borderId="0" xfId="0" applyNumberFormat="1"/>
    <xf numFmtId="0" fontId="0" fillId="0" borderId="10" xfId="0" applyBorder="1" applyAlignment="1">
      <alignment horizontal="justify"/>
    </xf>
    <xf numFmtId="49" fontId="5" fillId="0" borderId="0" xfId="0" applyNumberFormat="1" applyFont="1" applyAlignment="1">
      <alignment horizontal="justify"/>
    </xf>
    <xf numFmtId="0" fontId="10" fillId="0" borderId="0" xfId="0" applyFont="1" applyAlignment="1">
      <alignment horizontal="justify"/>
    </xf>
    <xf numFmtId="167" fontId="0" fillId="0" borderId="0" xfId="0" applyNumberFormat="1"/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10" fillId="0" borderId="0" xfId="0" applyFont="1" applyAlignment="1">
      <alignment horizontal="left"/>
    </xf>
    <xf numFmtId="0" fontId="0" fillId="0" borderId="10" xfId="0" applyBorder="1"/>
    <xf numFmtId="170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71" fontId="0" fillId="0" borderId="0" xfId="0" applyNumberFormat="1" applyAlignment="1">
      <alignment horizontal="justify"/>
    </xf>
    <xf numFmtId="170" fontId="0" fillId="0" borderId="10" xfId="0" applyNumberFormat="1" applyBorder="1"/>
    <xf numFmtId="170" fontId="0" fillId="0" borderId="0" xfId="0" applyNumberFormat="1"/>
    <xf numFmtId="167" fontId="0" fillId="0" borderId="10" xfId="0" applyNumberFormat="1" applyBorder="1"/>
    <xf numFmtId="170" fontId="0" fillId="0" borderId="0" xfId="0" applyNumberFormat="1" applyAlignment="1">
      <alignment horizontal="right"/>
    </xf>
    <xf numFmtId="165" fontId="7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justify"/>
    </xf>
    <xf numFmtId="0" fontId="0" fillId="0" borderId="11" xfId="0" applyBorder="1"/>
    <xf numFmtId="0" fontId="0" fillId="0" borderId="12" xfId="0" applyBorder="1"/>
    <xf numFmtId="170" fontId="5" fillId="0" borderId="10" xfId="0" applyNumberFormat="1" applyFont="1" applyBorder="1"/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2" xfId="0" applyFont="1" applyBorder="1" applyAlignment="1">
      <alignment horizontal="center" vertical="top"/>
    </xf>
    <xf numFmtId="0" fontId="11" fillId="0" borderId="13" xfId="0" applyFont="1" applyBorder="1" applyAlignment="1">
      <alignment horizontal="center"/>
    </xf>
    <xf numFmtId="1" fontId="6" fillId="0" borderId="10" xfId="0" applyNumberFormat="1" applyFont="1" applyBorder="1"/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/>
    </xf>
    <xf numFmtId="0" fontId="5" fillId="0" borderId="9" xfId="0" applyFont="1" applyBorder="1" applyAlignment="1">
      <alignment horizontal="center" vertical="top"/>
    </xf>
    <xf numFmtId="0" fontId="5" fillId="0" borderId="2" xfId="0" applyFont="1" applyBorder="1" applyAlignment="1">
      <alignment horizontal="justify"/>
    </xf>
    <xf numFmtId="0" fontId="5" fillId="0" borderId="1" xfId="0" applyFont="1" applyBorder="1" applyAlignment="1">
      <alignment horizontal="justify"/>
    </xf>
    <xf numFmtId="0" fontId="5" fillId="0" borderId="10" xfId="0" applyFont="1" applyBorder="1"/>
    <xf numFmtId="0" fontId="6" fillId="0" borderId="10" xfId="0" applyFont="1" applyBorder="1" applyAlignment="1">
      <alignment horizontal="left"/>
    </xf>
    <xf numFmtId="170" fontId="7" fillId="0" borderId="1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8" fillId="3" borderId="0" xfId="0" applyFont="1" applyFill="1" applyAlignment="1">
      <alignment horizontal="left"/>
    </xf>
    <xf numFmtId="1" fontId="6" fillId="0" borderId="14" xfId="0" applyNumberFormat="1" applyFont="1" applyBorder="1"/>
    <xf numFmtId="1" fontId="7" fillId="0" borderId="15" xfId="0" applyNumberFormat="1" applyFont="1" applyBorder="1"/>
    <xf numFmtId="1" fontId="5" fillId="3" borderId="15" xfId="0" applyNumberFormat="1" applyFont="1" applyFill="1" applyBorder="1"/>
    <xf numFmtId="1" fontId="0" fillId="0" borderId="15" xfId="0" applyNumberFormat="1" applyBorder="1"/>
    <xf numFmtId="1" fontId="6" fillId="0" borderId="6" xfId="0" applyNumberFormat="1" applyFont="1" applyBorder="1"/>
    <xf numFmtId="1" fontId="7" fillId="0" borderId="2" xfId="0" applyNumberFormat="1" applyFont="1" applyBorder="1"/>
    <xf numFmtId="1" fontId="5" fillId="3" borderId="2" xfId="0" applyNumberFormat="1" applyFont="1" applyFill="1" applyBorder="1"/>
    <xf numFmtId="1" fontId="0" fillId="0" borderId="2" xfId="0" applyNumberFormat="1" applyBorder="1"/>
    <xf numFmtId="1" fontId="6" fillId="0" borderId="16" xfId="0" applyNumberFormat="1" applyFont="1" applyBorder="1"/>
    <xf numFmtId="0" fontId="6" fillId="0" borderId="17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170" fontId="7" fillId="0" borderId="17" xfId="0" applyNumberFormat="1" applyFont="1" applyBorder="1" applyAlignment="1">
      <alignment horizontal="left"/>
    </xf>
    <xf numFmtId="170" fontId="7" fillId="0" borderId="14" xfId="0" applyNumberFormat="1" applyFont="1" applyBorder="1" applyAlignment="1">
      <alignment horizontal="left"/>
    </xf>
    <xf numFmtId="170" fontId="0" fillId="0" borderId="2" xfId="0" applyNumberFormat="1" applyBorder="1" applyAlignment="1">
      <alignment horizontal="left"/>
    </xf>
    <xf numFmtId="170" fontId="0" fillId="0" borderId="16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6" xfId="0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165" fontId="0" fillId="0" borderId="2" xfId="0" applyNumberFormat="1" applyBorder="1" applyAlignment="1">
      <alignment horizontal="left"/>
    </xf>
    <xf numFmtId="1" fontId="6" fillId="0" borderId="18" xfId="0" applyNumberFormat="1" applyFont="1" applyBorder="1"/>
    <xf numFmtId="1" fontId="7" fillId="0" borderId="9" xfId="0" applyNumberFormat="1" applyFont="1" applyBorder="1"/>
    <xf numFmtId="1" fontId="5" fillId="3" borderId="9" xfId="0" applyNumberFormat="1" applyFont="1" applyFill="1" applyBorder="1"/>
    <xf numFmtId="1" fontId="0" fillId="0" borderId="9" xfId="0" applyNumberFormat="1" applyBorder="1"/>
    <xf numFmtId="1" fontId="6" fillId="0" borderId="8" xfId="0" applyNumberFormat="1" applyFont="1" applyBorder="1"/>
    <xf numFmtId="165" fontId="7" fillId="0" borderId="17" xfId="0" applyNumberFormat="1" applyFont="1" applyBorder="1" applyAlignment="1">
      <alignment horizontal="left"/>
    </xf>
    <xf numFmtId="165" fontId="7" fillId="0" borderId="14" xfId="0" applyNumberFormat="1" applyFont="1" applyBorder="1" applyAlignment="1">
      <alignment horizontal="left"/>
    </xf>
    <xf numFmtId="165" fontId="0" fillId="0" borderId="16" xfId="0" applyNumberFormat="1" applyBorder="1" applyAlignment="1">
      <alignment horizontal="left"/>
    </xf>
    <xf numFmtId="0" fontId="13" fillId="0" borderId="0" xfId="0" applyFont="1" applyAlignment="1">
      <alignment horizontal="justify" vertical="top"/>
    </xf>
    <xf numFmtId="0" fontId="14" fillId="0" borderId="0" xfId="0" applyFont="1" applyAlignment="1">
      <alignment horizontal="justify" vertical="top"/>
    </xf>
    <xf numFmtId="0" fontId="14" fillId="0" borderId="0" xfId="0" applyFont="1" applyAlignment="1">
      <alignment horizontal="justify"/>
    </xf>
    <xf numFmtId="0" fontId="0" fillId="0" borderId="0" xfId="0" applyAlignment="1">
      <alignment vertical="top"/>
    </xf>
    <xf numFmtId="0" fontId="0" fillId="0" borderId="1" xfId="0" applyBorder="1" applyAlignment="1">
      <alignment horizontal="justify"/>
    </xf>
    <xf numFmtId="170" fontId="0" fillId="0" borderId="1" xfId="0" applyNumberFormat="1" applyBorder="1"/>
    <xf numFmtId="0" fontId="0" fillId="0" borderId="1" xfId="0" applyBorder="1" applyAlignment="1">
      <alignment horizontal="right"/>
    </xf>
    <xf numFmtId="167" fontId="0" fillId="0" borderId="1" xfId="0" applyNumberFormat="1" applyBorder="1"/>
    <xf numFmtId="0" fontId="0" fillId="0" borderId="1" xfId="0" applyBorder="1"/>
    <xf numFmtId="165" fontId="3" fillId="2" borderId="18" xfId="0" applyNumberFormat="1" applyFont="1" applyFill="1" applyBorder="1" applyAlignment="1">
      <alignment horizontal="left"/>
    </xf>
    <xf numFmtId="165" fontId="6" fillId="0" borderId="17" xfId="0" applyNumberFormat="1" applyFont="1" applyBorder="1" applyAlignment="1">
      <alignment horizontal="left"/>
    </xf>
    <xf numFmtId="165" fontId="6" fillId="0" borderId="14" xfId="0" applyNumberFormat="1" applyFont="1" applyBorder="1" applyAlignment="1">
      <alignment horizontal="left"/>
    </xf>
    <xf numFmtId="1" fontId="7" fillId="0" borderId="18" xfId="0" applyNumberFormat="1" applyFont="1" applyBorder="1"/>
    <xf numFmtId="1" fontId="7" fillId="0" borderId="14" xfId="0" applyNumberFormat="1" applyFont="1" applyBorder="1"/>
    <xf numFmtId="0" fontId="15" fillId="0" borderId="0" xfId="0" applyFont="1" applyAlignment="1">
      <alignment horizontal="right"/>
    </xf>
    <xf numFmtId="0" fontId="15" fillId="0" borderId="0" xfId="0" applyFont="1"/>
    <xf numFmtId="0" fontId="16" fillId="0" borderId="0" xfId="0" applyFont="1"/>
    <xf numFmtId="0" fontId="16" fillId="0" borderId="10" xfId="0" applyFont="1" applyBorder="1" applyAlignment="1">
      <alignment horizontal="right"/>
    </xf>
    <xf numFmtId="49" fontId="0" fillId="0" borderId="0" xfId="0" applyNumberFormat="1" applyAlignment="1">
      <alignment horizontal="right" vertical="top"/>
    </xf>
    <xf numFmtId="49" fontId="5" fillId="0" borderId="0" xfId="0" applyNumberFormat="1" applyFont="1" applyAlignment="1">
      <alignment horizontal="right" vertical="top" wrapText="1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center" vertical="center"/>
    </xf>
    <xf numFmtId="167" fontId="20" fillId="0" borderId="10" xfId="0" applyNumberFormat="1" applyFont="1" applyBorder="1" applyAlignment="1">
      <alignment horizontal="right" vertical="top"/>
    </xf>
    <xf numFmtId="167" fontId="20" fillId="0" borderId="0" xfId="0" applyNumberFormat="1" applyFont="1" applyAlignment="1">
      <alignment horizontal="right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vertical="justify"/>
    </xf>
    <xf numFmtId="0" fontId="21" fillId="0" borderId="0" xfId="0" applyFont="1" applyAlignment="1">
      <alignment vertical="justify"/>
    </xf>
    <xf numFmtId="0" fontId="21" fillId="0" borderId="0" xfId="0" applyFont="1"/>
    <xf numFmtId="0" fontId="14" fillId="0" borderId="0" xfId="0" applyFont="1" applyAlignment="1">
      <alignment vertical="top"/>
    </xf>
    <xf numFmtId="167" fontId="20" fillId="0" borderId="0" xfId="0" applyNumberFormat="1" applyFont="1" applyAlignment="1">
      <alignment horizontal="right"/>
    </xf>
    <xf numFmtId="0" fontId="6" fillId="0" borderId="5" xfId="0" applyFont="1" applyBorder="1" applyAlignment="1">
      <alignment horizontal="left"/>
    </xf>
    <xf numFmtId="175" fontId="20" fillId="0" borderId="10" xfId="0" applyNumberFormat="1" applyFont="1" applyBorder="1" applyAlignment="1">
      <alignment horizontal="right" vertical="top"/>
    </xf>
    <xf numFmtId="175" fontId="20" fillId="0" borderId="10" xfId="0" applyNumberFormat="1" applyFont="1" applyBorder="1" applyAlignment="1">
      <alignment horizontal="right"/>
    </xf>
    <xf numFmtId="0" fontId="24" fillId="0" borderId="10" xfId="0" applyFont="1" applyBorder="1"/>
    <xf numFmtId="170" fontId="24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right"/>
    </xf>
    <xf numFmtId="175" fontId="24" fillId="0" borderId="10" xfId="0" applyNumberFormat="1" applyFont="1" applyBorder="1"/>
    <xf numFmtId="0" fontId="24" fillId="0" borderId="10" xfId="0" applyFont="1" applyBorder="1" applyAlignment="1">
      <alignment horizontal="justify"/>
    </xf>
    <xf numFmtId="0" fontId="25" fillId="0" borderId="10" xfId="0" applyFont="1" applyBorder="1" applyAlignment="1">
      <alignment horizontal="justify"/>
    </xf>
    <xf numFmtId="170" fontId="25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right"/>
    </xf>
    <xf numFmtId="175" fontId="25" fillId="0" borderId="10" xfId="0" applyNumberFormat="1" applyFont="1" applyBorder="1"/>
    <xf numFmtId="0" fontId="25" fillId="0" borderId="10" xfId="0" applyFont="1" applyBorder="1"/>
    <xf numFmtId="0" fontId="15" fillId="0" borderId="10" xfId="0" applyFont="1" applyBorder="1" applyAlignment="1">
      <alignment horizontal="justify"/>
    </xf>
    <xf numFmtId="175" fontId="15" fillId="0" borderId="10" xfId="0" applyNumberFormat="1" applyFont="1" applyBorder="1"/>
    <xf numFmtId="0" fontId="15" fillId="0" borderId="10" xfId="0" applyFont="1" applyBorder="1" applyAlignment="1">
      <alignment horizontal="right"/>
    </xf>
    <xf numFmtId="0" fontId="15" fillId="0" borderId="10" xfId="0" applyFont="1" applyBorder="1"/>
    <xf numFmtId="165" fontId="8" fillId="3" borderId="0" xfId="0" applyNumberFormat="1" applyFont="1" applyFill="1" applyAlignment="1">
      <alignment horizontal="right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justify"/>
    </xf>
    <xf numFmtId="0" fontId="24" fillId="0" borderId="0" xfId="0" applyFont="1"/>
    <xf numFmtId="165" fontId="24" fillId="0" borderId="0" xfId="0" applyNumberFormat="1" applyFont="1" applyAlignment="1">
      <alignment horizontal="right"/>
    </xf>
    <xf numFmtId="0" fontId="24" fillId="0" borderId="10" xfId="0" applyFont="1" applyBorder="1" applyAlignment="1">
      <alignment horizontal="center"/>
    </xf>
    <xf numFmtId="165" fontId="24" fillId="0" borderId="10" xfId="0" applyNumberFormat="1" applyFont="1" applyBorder="1" applyAlignment="1">
      <alignment horizontal="left"/>
    </xf>
    <xf numFmtId="0" fontId="25" fillId="0" borderId="0" xfId="0" applyFont="1"/>
    <xf numFmtId="0" fontId="26" fillId="2" borderId="0" xfId="0" applyFont="1" applyFill="1"/>
    <xf numFmtId="0" fontId="25" fillId="0" borderId="18" xfId="0" applyFont="1" applyBorder="1" applyAlignment="1">
      <alignment horizontal="right"/>
    </xf>
    <xf numFmtId="0" fontId="24" fillId="0" borderId="18" xfId="0" applyFont="1" applyBorder="1" applyAlignment="1">
      <alignment horizontal="right"/>
    </xf>
    <xf numFmtId="0" fontId="25" fillId="0" borderId="14" xfId="0" applyFont="1" applyBorder="1"/>
    <xf numFmtId="0" fontId="24" fillId="0" borderId="14" xfId="0" applyFont="1" applyBorder="1"/>
    <xf numFmtId="0" fontId="24" fillId="0" borderId="7" xfId="0" applyFont="1" applyBorder="1" applyAlignment="1">
      <alignment horizontal="right"/>
    </xf>
    <xf numFmtId="0" fontId="24" fillId="0" borderId="4" xfId="0" applyFont="1" applyBorder="1"/>
    <xf numFmtId="0" fontId="24" fillId="0" borderId="1" xfId="0" applyFont="1" applyBorder="1"/>
    <xf numFmtId="167" fontId="24" fillId="0" borderId="0" xfId="0" applyNumberFormat="1" applyFont="1"/>
    <xf numFmtId="0" fontId="15" fillId="0" borderId="0" xfId="0" applyFont="1" applyAlignment="1">
      <alignment horizontal="justify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28" fillId="2" borderId="0" xfId="0" applyFont="1" applyFill="1"/>
    <xf numFmtId="0" fontId="29" fillId="0" borderId="10" xfId="0" applyFont="1" applyBorder="1" applyAlignment="1">
      <alignment horizontal="justify"/>
    </xf>
    <xf numFmtId="167" fontId="15" fillId="0" borderId="10" xfId="0" applyNumberFormat="1" applyFont="1" applyBorder="1"/>
    <xf numFmtId="0" fontId="15" fillId="0" borderId="1" xfId="0" applyFont="1" applyBorder="1" applyAlignment="1">
      <alignment horizontal="justify"/>
    </xf>
    <xf numFmtId="165" fontId="15" fillId="0" borderId="0" xfId="0" applyNumberFormat="1" applyFont="1"/>
    <xf numFmtId="167" fontId="15" fillId="0" borderId="0" xfId="0" applyNumberFormat="1" applyFont="1"/>
    <xf numFmtId="165" fontId="15" fillId="0" borderId="0" xfId="0" applyNumberFormat="1" applyFont="1" applyAlignment="1">
      <alignment horizontal="right"/>
    </xf>
    <xf numFmtId="0" fontId="25" fillId="0" borderId="10" xfId="0" applyFont="1" applyBorder="1" applyAlignment="1">
      <alignment horizontal="left" vertical="top" wrapText="1"/>
    </xf>
    <xf numFmtId="0" fontId="1" fillId="4" borderId="0" xfId="21" applyFill="1">
      <alignment/>
      <protection/>
    </xf>
    <xf numFmtId="0" fontId="12" fillId="4" borderId="0" xfId="21" applyFont="1" applyFill="1">
      <alignment/>
      <protection/>
    </xf>
    <xf numFmtId="0" fontId="9" fillId="4" borderId="0" xfId="21" applyFont="1" applyFill="1">
      <alignment/>
      <protection/>
    </xf>
    <xf numFmtId="165" fontId="1" fillId="4" borderId="0" xfId="21" applyNumberFormat="1" applyFill="1">
      <alignment/>
      <protection/>
    </xf>
    <xf numFmtId="0" fontId="24" fillId="0" borderId="10" xfId="0" applyFont="1" applyBorder="1" applyAlignment="1">
      <alignment wrapText="1"/>
    </xf>
    <xf numFmtId="0" fontId="16" fillId="0" borderId="10" xfId="0" applyFont="1" applyBorder="1"/>
    <xf numFmtId="0" fontId="25" fillId="0" borderId="0" xfId="0" applyFont="1" applyAlignment="1">
      <alignment horizontal="right"/>
    </xf>
    <xf numFmtId="0" fontId="24" fillId="0" borderId="16" xfId="0" applyFont="1" applyBorder="1" applyAlignment="1">
      <alignment horizontal="justify"/>
    </xf>
    <xf numFmtId="0" fontId="24" fillId="0" borderId="16" xfId="0" applyFont="1" applyBorder="1"/>
    <xf numFmtId="0" fontId="24" fillId="0" borderId="16" xfId="0" applyFont="1" applyBorder="1" applyAlignment="1">
      <alignment horizontal="right"/>
    </xf>
    <xf numFmtId="175" fontId="24" fillId="0" borderId="16" xfId="0" applyNumberFormat="1" applyFont="1" applyBorder="1"/>
    <xf numFmtId="0" fontId="15" fillId="0" borderId="16" xfId="0" applyFont="1" applyBorder="1" applyAlignment="1">
      <alignment horizontal="justify"/>
    </xf>
    <xf numFmtId="175" fontId="15" fillId="0" borderId="16" xfId="0" applyNumberFormat="1" applyFont="1" applyBorder="1"/>
    <xf numFmtId="0" fontId="15" fillId="0" borderId="16" xfId="0" applyFont="1" applyBorder="1" applyAlignment="1">
      <alignment horizontal="right"/>
    </xf>
    <xf numFmtId="0" fontId="15" fillId="0" borderId="16" xfId="0" applyFont="1" applyBorder="1"/>
    <xf numFmtId="0" fontId="25" fillId="0" borderId="0" xfId="0" applyFont="1" applyAlignment="1">
      <alignment horizontal="right" wrapText="1"/>
    </xf>
    <xf numFmtId="0" fontId="25" fillId="0" borderId="0" xfId="0" applyFont="1" applyAlignment="1">
      <alignment wrapText="1"/>
    </xf>
    <xf numFmtId="0" fontId="32" fillId="4" borderId="0" xfId="21" applyFont="1" applyFill="1">
      <alignment/>
      <protection/>
    </xf>
    <xf numFmtId="170" fontId="33" fillId="4" borderId="10" xfId="21" applyNumberFormat="1" applyFont="1" applyFill="1" applyBorder="1">
      <alignment/>
      <protection/>
    </xf>
    <xf numFmtId="175" fontId="24" fillId="4" borderId="10" xfId="21" applyNumberFormat="1" applyFont="1" applyFill="1" applyBorder="1">
      <alignment/>
      <protection/>
    </xf>
    <xf numFmtId="173" fontId="24" fillId="4" borderId="10" xfId="21" applyNumberFormat="1" applyFont="1" applyFill="1" applyBorder="1" applyProtection="1">
      <alignment/>
      <protection hidden="1"/>
    </xf>
    <xf numFmtId="0" fontId="33" fillId="4" borderId="0" xfId="21" applyFont="1" applyFill="1">
      <alignment/>
      <protection/>
    </xf>
    <xf numFmtId="165" fontId="33" fillId="4" borderId="0" xfId="21" applyNumberFormat="1" applyFont="1" applyFill="1">
      <alignment/>
      <protection/>
    </xf>
    <xf numFmtId="0" fontId="34" fillId="4" borderId="0" xfId="0" applyFont="1" applyFill="1"/>
    <xf numFmtId="0" fontId="33" fillId="4" borderId="0" xfId="21" applyFont="1" applyFill="1" applyAlignment="1">
      <alignment horizontal="right"/>
      <protection/>
    </xf>
    <xf numFmtId="0" fontId="1" fillId="4" borderId="0" xfId="21" applyFill="1" applyAlignment="1">
      <alignment horizontal="right"/>
      <protection/>
    </xf>
    <xf numFmtId="0" fontId="24" fillId="0" borderId="10" xfId="0" applyFont="1" applyBorder="1" applyAlignment="1">
      <alignment horizontal="justify" wrapText="1"/>
    </xf>
    <xf numFmtId="170" fontId="24" fillId="0" borderId="10" xfId="0" applyNumberFormat="1" applyFont="1" applyBorder="1" applyAlignment="1">
      <alignment horizontal="right" wrapText="1"/>
    </xf>
    <xf numFmtId="175" fontId="24" fillId="0" borderId="10" xfId="0" applyNumberFormat="1" applyFont="1" applyBorder="1" applyAlignment="1">
      <alignment wrapText="1"/>
    </xf>
    <xf numFmtId="0" fontId="24" fillId="0" borderId="18" xfId="0" applyFont="1" applyBorder="1" applyAlignment="1">
      <alignment horizontal="right" wrapText="1"/>
    </xf>
    <xf numFmtId="175" fontId="24" fillId="0" borderId="10" xfId="0" applyNumberFormat="1" applyFont="1" applyBorder="1" applyAlignment="1">
      <alignment horizontal="right" wrapText="1"/>
    </xf>
    <xf numFmtId="0" fontId="24" fillId="0" borderId="0" xfId="0" applyFont="1" applyAlignment="1">
      <alignment wrapText="1"/>
    </xf>
    <xf numFmtId="169" fontId="24" fillId="4" borderId="10" xfId="21" applyNumberFormat="1" applyFont="1" applyFill="1" applyBorder="1" applyProtection="1">
      <alignment/>
      <protection hidden="1"/>
    </xf>
    <xf numFmtId="0" fontId="32" fillId="4" borderId="19" xfId="21" applyFont="1" applyFill="1" applyBorder="1" applyAlignment="1" applyProtection="1">
      <alignment horizontal="center"/>
      <protection hidden="1"/>
    </xf>
    <xf numFmtId="0" fontId="32" fillId="4" borderId="1" xfId="21" applyFont="1" applyFill="1" applyBorder="1" applyAlignment="1" applyProtection="1">
      <alignment horizontal="justify"/>
      <protection hidden="1"/>
    </xf>
    <xf numFmtId="0" fontId="32" fillId="4" borderId="0" xfId="21" applyFont="1" applyFill="1" applyAlignment="1">
      <alignment horizontal="justify"/>
      <protection/>
    </xf>
    <xf numFmtId="169" fontId="25" fillId="4" borderId="10" xfId="21" applyNumberFormat="1" applyFont="1" applyFill="1" applyBorder="1" applyProtection="1">
      <alignment/>
      <protection hidden="1"/>
    </xf>
    <xf numFmtId="0" fontId="21" fillId="5" borderId="0" xfId="0" applyFont="1" applyFill="1" applyAlignment="1">
      <alignment wrapText="1"/>
    </xf>
    <xf numFmtId="0" fontId="24" fillId="0" borderId="10" xfId="0" applyFont="1" applyBorder="1" applyAlignment="1">
      <alignment horizontal="justify" vertical="top" wrapText="1"/>
    </xf>
    <xf numFmtId="0" fontId="24" fillId="0" borderId="10" xfId="0" applyFont="1" applyBorder="1" applyAlignment="1">
      <alignment horizontal="justify" vertical="top"/>
    </xf>
    <xf numFmtId="0" fontId="24" fillId="0" borderId="10" xfId="0" applyFont="1" applyBorder="1" applyAlignment="1">
      <alignment vertical="top"/>
    </xf>
    <xf numFmtId="165" fontId="24" fillId="0" borderId="10" xfId="0" applyNumberFormat="1" applyFont="1" applyBorder="1" applyAlignment="1">
      <alignment horizontal="right" vertical="top"/>
    </xf>
    <xf numFmtId="0" fontId="24" fillId="0" borderId="10" xfId="0" applyFont="1" applyBorder="1" applyAlignment="1">
      <alignment horizontal="right" vertical="top"/>
    </xf>
    <xf numFmtId="0" fontId="35" fillId="0" borderId="10" xfId="0" applyFont="1" applyBorder="1" applyAlignment="1">
      <alignment horizontal="justify" wrapText="1"/>
    </xf>
    <xf numFmtId="0" fontId="30" fillId="0" borderId="10" xfId="0" applyFont="1" applyBorder="1" applyAlignment="1">
      <alignment horizontal="justify" wrapText="1"/>
    </xf>
    <xf numFmtId="0" fontId="30" fillId="0" borderId="10" xfId="0" applyFont="1" applyBorder="1" applyAlignment="1">
      <alignment wrapText="1"/>
    </xf>
    <xf numFmtId="165" fontId="24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justify"/>
    </xf>
    <xf numFmtId="165" fontId="16" fillId="0" borderId="10" xfId="0" applyNumberFormat="1" applyFont="1" applyBorder="1" applyAlignment="1">
      <alignment horizontal="right"/>
    </xf>
    <xf numFmtId="0" fontId="29" fillId="0" borderId="10" xfId="0" applyFont="1" applyBorder="1" applyAlignment="1">
      <alignment horizontal="right"/>
    </xf>
    <xf numFmtId="164" fontId="24" fillId="5" borderId="18" xfId="21" applyNumberFormat="1" applyFont="1" applyFill="1" applyBorder="1" applyProtection="1">
      <alignment/>
      <protection hidden="1"/>
    </xf>
    <xf numFmtId="164" fontId="24" fillId="5" borderId="8" xfId="21" applyNumberFormat="1" applyFont="1" applyFill="1" applyBorder="1" applyProtection="1">
      <alignment/>
      <protection hidden="1"/>
    </xf>
    <xf numFmtId="0" fontId="1" fillId="5" borderId="0" xfId="21" applyFill="1">
      <alignment/>
      <protection/>
    </xf>
    <xf numFmtId="164" fontId="24" fillId="6" borderId="18" xfId="21" applyNumberFormat="1" applyFont="1" applyFill="1" applyBorder="1" applyProtection="1">
      <alignment/>
      <protection hidden="1"/>
    </xf>
    <xf numFmtId="164" fontId="24" fillId="5" borderId="7" xfId="21" applyNumberFormat="1" applyFont="1" applyFill="1" applyBorder="1" applyProtection="1">
      <alignment/>
      <protection hidden="1"/>
    </xf>
    <xf numFmtId="0" fontId="37" fillId="0" borderId="0" xfId="0" applyFont="1" applyAlignment="1">
      <alignment wrapText="1"/>
    </xf>
    <xf numFmtId="165" fontId="7" fillId="0" borderId="1" xfId="0" applyNumberFormat="1" applyFont="1" applyBorder="1" applyAlignment="1">
      <alignment horizontal="left"/>
    </xf>
    <xf numFmtId="165" fontId="7" fillId="0" borderId="3" xfId="0" applyNumberFormat="1" applyFont="1" applyBorder="1" applyAlignment="1">
      <alignment horizontal="left"/>
    </xf>
    <xf numFmtId="165" fontId="7" fillId="0" borderId="4" xfId="0" applyNumberFormat="1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8" fillId="3" borderId="17" xfId="0" applyFont="1" applyFill="1" applyBorder="1" applyAlignment="1">
      <alignment horizontal="left"/>
    </xf>
    <xf numFmtId="0" fontId="8" fillId="3" borderId="14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justify"/>
    </xf>
    <xf numFmtId="165" fontId="4" fillId="2" borderId="0" xfId="0" applyNumberFormat="1" applyFont="1" applyFill="1" applyBorder="1" applyAlignment="1">
      <alignment horizontal="left"/>
    </xf>
    <xf numFmtId="165" fontId="8" fillId="3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70" fontId="4" fillId="2" borderId="0" xfId="0" applyNumberFormat="1" applyFont="1" applyFill="1" applyBorder="1"/>
    <xf numFmtId="165" fontId="8" fillId="3" borderId="17" xfId="0" applyNumberFormat="1" applyFont="1" applyFill="1" applyBorder="1" applyAlignment="1">
      <alignment/>
    </xf>
    <xf numFmtId="165" fontId="8" fillId="3" borderId="14" xfId="0" applyNumberFormat="1" applyFont="1" applyFill="1" applyBorder="1" applyAlignment="1">
      <alignment/>
    </xf>
    <xf numFmtId="165" fontId="8" fillId="3" borderId="10" xfId="0" applyNumberFormat="1" applyFont="1" applyFill="1" applyBorder="1" applyAlignment="1">
      <alignment/>
    </xf>
    <xf numFmtId="165" fontId="0" fillId="0" borderId="2" xfId="0" applyNumberFormat="1" applyBorder="1" applyAlignment="1">
      <alignment/>
    </xf>
    <xf numFmtId="165" fontId="0" fillId="0" borderId="16" xfId="0" applyNumberFormat="1" applyBorder="1" applyAlignment="1">
      <alignment/>
    </xf>
    <xf numFmtId="164" fontId="24" fillId="5" borderId="9" xfId="21" applyNumberFormat="1" applyFont="1" applyFill="1" applyBorder="1" applyProtection="1">
      <alignment/>
      <protection hidden="1"/>
    </xf>
    <xf numFmtId="175" fontId="33" fillId="4" borderId="0" xfId="21" applyNumberFormat="1" applyFont="1" applyFill="1" applyAlignment="1">
      <alignment horizontal="right"/>
      <protection/>
    </xf>
    <xf numFmtId="0" fontId="33" fillId="4" borderId="10" xfId="21" applyFont="1" applyFill="1" applyBorder="1">
      <alignment/>
      <protection/>
    </xf>
    <xf numFmtId="0" fontId="32" fillId="4" borderId="20" xfId="21" applyFont="1" applyFill="1" applyBorder="1" applyAlignment="1" applyProtection="1">
      <alignment horizontal="center"/>
      <protection hidden="1"/>
    </xf>
    <xf numFmtId="0" fontId="32" fillId="4" borderId="21" xfId="21" applyFont="1" applyFill="1" applyBorder="1" applyAlignment="1" applyProtection="1">
      <alignment horizontal="left"/>
      <protection hidden="1"/>
    </xf>
    <xf numFmtId="0" fontId="32" fillId="4" borderId="21" xfId="21" applyFont="1" applyFill="1" applyBorder="1" applyAlignment="1" applyProtection="1">
      <alignment horizontal="right"/>
      <protection hidden="1"/>
    </xf>
    <xf numFmtId="0" fontId="32" fillId="4" borderId="21" xfId="21" applyFont="1" applyFill="1" applyBorder="1" applyAlignment="1" applyProtection="1">
      <alignment horizontal="justify"/>
      <protection hidden="1"/>
    </xf>
    <xf numFmtId="0" fontId="32" fillId="4" borderId="21" xfId="21" applyFont="1" applyFill="1" applyBorder="1" applyAlignment="1" applyProtection="1">
      <alignment horizontal="center"/>
      <protection hidden="1"/>
    </xf>
    <xf numFmtId="0" fontId="32" fillId="4" borderId="0" xfId="21" applyFont="1" applyFill="1" applyAlignment="1" applyProtection="1">
      <alignment horizontal="right"/>
      <protection hidden="1"/>
    </xf>
    <xf numFmtId="0" fontId="32" fillId="4" borderId="0" xfId="21" applyFont="1" applyFill="1" applyAlignment="1" applyProtection="1">
      <alignment horizontal="center"/>
      <protection hidden="1"/>
    </xf>
    <xf numFmtId="0" fontId="32" fillId="4" borderId="1" xfId="21" applyFont="1" applyFill="1" applyBorder="1" applyAlignment="1" applyProtection="1">
      <alignment horizontal="center"/>
      <protection hidden="1"/>
    </xf>
    <xf numFmtId="170" fontId="24" fillId="4" borderId="10" xfId="21" applyNumberFormat="1" applyFont="1" applyFill="1" applyBorder="1">
      <alignment/>
      <protection/>
    </xf>
    <xf numFmtId="169" fontId="36" fillId="4" borderId="10" xfId="21" applyNumberFormat="1" applyFont="1" applyFill="1" applyBorder="1" applyProtection="1">
      <alignment/>
      <protection hidden="1"/>
    </xf>
    <xf numFmtId="169" fontId="36" fillId="4" borderId="10" xfId="21" applyNumberFormat="1" applyFont="1" applyFill="1" applyBorder="1" applyProtection="1">
      <alignment/>
      <protection hidden="1"/>
    </xf>
    <xf numFmtId="170" fontId="0" fillId="0" borderId="2" xfId="0" applyNumberFormat="1" applyFont="1" applyBorder="1" applyAlignment="1">
      <alignment horizontal="left"/>
    </xf>
    <xf numFmtId="170" fontId="0" fillId="0" borderId="16" xfId="0" applyNumberFormat="1" applyFont="1" applyBorder="1" applyAlignment="1">
      <alignment horizontal="left"/>
    </xf>
    <xf numFmtId="0" fontId="38" fillId="2" borderId="3" xfId="0" applyFont="1" applyFill="1" applyBorder="1" applyAlignment="1">
      <alignment horizontal="right"/>
    </xf>
    <xf numFmtId="0" fontId="38" fillId="2" borderId="4" xfId="0" applyFont="1" applyFill="1" applyBorder="1" applyAlignment="1">
      <alignment horizontal="right"/>
    </xf>
    <xf numFmtId="0" fontId="16" fillId="0" borderId="9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39" fillId="2" borderId="3" xfId="0" applyFont="1" applyFill="1" applyBorder="1" applyAlignment="1">
      <alignment horizontal="right"/>
    </xf>
    <xf numFmtId="0" fontId="39" fillId="2" borderId="4" xfId="0" applyFont="1" applyFill="1" applyBorder="1" applyAlignment="1">
      <alignment horizontal="right"/>
    </xf>
    <xf numFmtId="0" fontId="24" fillId="0" borderId="10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1" fontId="24" fillId="0" borderId="14" xfId="0" applyNumberFormat="1" applyFont="1" applyBorder="1"/>
    <xf numFmtId="0" fontId="24" fillId="0" borderId="2" xfId="0" applyFont="1" applyBorder="1" applyAlignment="1">
      <alignment horizontal="left"/>
    </xf>
    <xf numFmtId="170" fontId="24" fillId="0" borderId="10" xfId="0" applyNumberFormat="1" applyFont="1" applyBorder="1" applyAlignment="1">
      <alignment horizontal="left"/>
    </xf>
    <xf numFmtId="1" fontId="24" fillId="0" borderId="15" xfId="0" applyNumberFormat="1" applyFont="1" applyBorder="1"/>
    <xf numFmtId="1" fontId="24" fillId="3" borderId="15" xfId="0" applyNumberFormat="1" applyFont="1" applyFill="1" applyBorder="1"/>
    <xf numFmtId="0" fontId="24" fillId="0" borderId="0" xfId="0" applyFont="1" applyBorder="1" applyAlignment="1">
      <alignment horizontal="left"/>
    </xf>
    <xf numFmtId="0" fontId="24" fillId="0" borderId="6" xfId="0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1" fontId="24" fillId="0" borderId="6" xfId="0" applyNumberFormat="1" applyFont="1" applyBorder="1"/>
    <xf numFmtId="0" fontId="24" fillId="0" borderId="5" xfId="0" applyFont="1" applyBorder="1" applyAlignment="1">
      <alignment horizontal="left"/>
    </xf>
    <xf numFmtId="0" fontId="24" fillId="0" borderId="9" xfId="0" applyFont="1" applyBorder="1" applyAlignment="1">
      <alignment horizontal="left"/>
    </xf>
    <xf numFmtId="0" fontId="24" fillId="0" borderId="8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1" fontId="25" fillId="0" borderId="10" xfId="0" applyNumberFormat="1" applyFont="1" applyBorder="1"/>
    <xf numFmtId="1" fontId="25" fillId="0" borderId="14" xfId="0" applyNumberFormat="1" applyFont="1" applyBorder="1"/>
    <xf numFmtId="165" fontId="24" fillId="3" borderId="10" xfId="0" applyNumberFormat="1" applyFont="1" applyFill="1" applyBorder="1" applyAlignment="1">
      <alignment/>
    </xf>
    <xf numFmtId="1" fontId="25" fillId="0" borderId="10" xfId="0" applyNumberFormat="1" applyFont="1" applyBorder="1" applyAlignment="1">
      <alignment horizontal="right" wrapText="1"/>
    </xf>
    <xf numFmtId="1" fontId="25" fillId="0" borderId="14" xfId="0" applyNumberFormat="1" applyFont="1" applyBorder="1" applyAlignment="1">
      <alignment horizontal="right" wrapText="1"/>
    </xf>
    <xf numFmtId="0" fontId="26" fillId="2" borderId="18" xfId="0" applyFont="1" applyFill="1" applyBorder="1" applyAlignment="1">
      <alignment horizontal="right" wrapText="1"/>
    </xf>
    <xf numFmtId="0" fontId="25" fillId="0" borderId="17" xfId="0" applyFont="1" applyBorder="1" applyAlignment="1">
      <alignment horizontal="right" wrapText="1"/>
    </xf>
    <xf numFmtId="0" fontId="24" fillId="3" borderId="10" xfId="0" applyFont="1" applyFill="1" applyBorder="1" applyAlignment="1">
      <alignment horizontal="left"/>
    </xf>
    <xf numFmtId="0" fontId="39" fillId="2" borderId="10" xfId="0" applyFont="1" applyFill="1" applyBorder="1" applyAlignment="1">
      <alignment horizontal="justify"/>
    </xf>
    <xf numFmtId="170" fontId="39" fillId="2" borderId="10" xfId="0" applyNumberFormat="1" applyFont="1" applyFill="1" applyBorder="1"/>
    <xf numFmtId="165" fontId="39" fillId="2" borderId="10" xfId="0" applyNumberFormat="1" applyFont="1" applyFill="1" applyBorder="1" applyAlignment="1">
      <alignment horizontal="left"/>
    </xf>
    <xf numFmtId="0" fontId="39" fillId="2" borderId="10" xfId="0" applyFont="1" applyFill="1" applyBorder="1"/>
    <xf numFmtId="0" fontId="17" fillId="0" borderId="5" xfId="0" applyFont="1" applyBorder="1" applyAlignment="1">
      <alignment horizontal="left"/>
    </xf>
    <xf numFmtId="1" fontId="24" fillId="0" borderId="18" xfId="0" applyNumberFormat="1" applyFont="1" applyBorder="1"/>
    <xf numFmtId="1" fontId="24" fillId="0" borderId="9" xfId="0" applyNumberFormat="1" applyFont="1" applyBorder="1"/>
    <xf numFmtId="1" fontId="24" fillId="0" borderId="8" xfId="0" applyNumberFormat="1" applyFont="1" applyBorder="1"/>
    <xf numFmtId="1" fontId="25" fillId="0" borderId="18" xfId="0" applyNumberFormat="1" applyFont="1" applyBorder="1"/>
    <xf numFmtId="0" fontId="25" fillId="0" borderId="5" xfId="0" applyFont="1" applyBorder="1" applyAlignment="1">
      <alignment horizontal="left"/>
    </xf>
    <xf numFmtId="165" fontId="26" fillId="2" borderId="18" xfId="0" applyNumberFormat="1" applyFont="1" applyFill="1" applyBorder="1" applyAlignment="1">
      <alignment horizontal="left"/>
    </xf>
    <xf numFmtId="165" fontId="25" fillId="0" borderId="14" xfId="0" applyNumberFormat="1" applyFont="1" applyBorder="1" applyAlignment="1">
      <alignment horizontal="left"/>
    </xf>
    <xf numFmtId="0" fontId="25" fillId="0" borderId="8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38" fillId="2" borderId="10" xfId="0" applyFont="1" applyFill="1" applyBorder="1" applyAlignment="1">
      <alignment horizontal="center" vertical="center"/>
    </xf>
    <xf numFmtId="170" fontId="33" fillId="4" borderId="16" xfId="21" applyNumberFormat="1" applyFont="1" applyFill="1" applyBorder="1">
      <alignment/>
      <protection/>
    </xf>
    <xf numFmtId="175" fontId="24" fillId="4" borderId="16" xfId="21" applyNumberFormat="1" applyFont="1" applyFill="1" applyBorder="1">
      <alignment/>
      <protection/>
    </xf>
    <xf numFmtId="173" fontId="24" fillId="4" borderId="16" xfId="21" applyNumberFormat="1" applyFont="1" applyFill="1" applyBorder="1" applyProtection="1">
      <alignment/>
      <protection hidden="1"/>
    </xf>
    <xf numFmtId="164" fontId="24" fillId="4" borderId="10" xfId="21" applyNumberFormat="1" applyFont="1" applyFill="1" applyBorder="1" applyAlignment="1" applyProtection="1">
      <alignment wrapText="1"/>
      <protection hidden="1"/>
    </xf>
    <xf numFmtId="166" fontId="24" fillId="4" borderId="10" xfId="21" applyNumberFormat="1" applyFont="1" applyFill="1" applyBorder="1" applyProtection="1">
      <alignment/>
      <protection hidden="1"/>
    </xf>
    <xf numFmtId="165" fontId="24" fillId="4" borderId="10" xfId="21" applyNumberFormat="1" applyFont="1" applyFill="1" applyBorder="1" applyProtection="1">
      <alignment/>
      <protection hidden="1"/>
    </xf>
    <xf numFmtId="175" fontId="24" fillId="4" borderId="10" xfId="21" applyNumberFormat="1" applyFont="1" applyFill="1" applyBorder="1" applyAlignment="1" applyProtection="1">
      <alignment horizontal="right"/>
      <protection hidden="1"/>
    </xf>
    <xf numFmtId="168" fontId="24" fillId="4" borderId="10" xfId="21" applyNumberFormat="1" applyFont="1" applyFill="1" applyBorder="1" applyAlignment="1" applyProtection="1">
      <alignment wrapText="1"/>
      <protection hidden="1"/>
    </xf>
    <xf numFmtId="168" fontId="24" fillId="4" borderId="10" xfId="21" applyNumberFormat="1" applyFont="1" applyFill="1" applyBorder="1" applyAlignment="1" applyProtection="1">
      <alignment horizontal="right" wrapText="1"/>
      <protection hidden="1"/>
    </xf>
    <xf numFmtId="174" fontId="25" fillId="4" borderId="10" xfId="21" applyNumberFormat="1" applyFont="1" applyFill="1" applyBorder="1">
      <alignment/>
      <protection/>
    </xf>
    <xf numFmtId="0" fontId="33" fillId="4" borderId="1" xfId="21" applyFont="1" applyFill="1" applyBorder="1">
      <alignment/>
      <protection/>
    </xf>
    <xf numFmtId="165" fontId="32" fillId="4" borderId="21" xfId="21" applyNumberFormat="1" applyFont="1" applyFill="1" applyBorder="1" applyAlignment="1" applyProtection="1">
      <alignment horizontal="center"/>
      <protection hidden="1"/>
    </xf>
    <xf numFmtId="165" fontId="33" fillId="4" borderId="10" xfId="21" applyNumberFormat="1" applyFont="1" applyFill="1" applyBorder="1">
      <alignment/>
      <protection/>
    </xf>
    <xf numFmtId="175" fontId="33" fillId="4" borderId="10" xfId="21" applyNumberFormat="1" applyFont="1" applyFill="1" applyBorder="1" applyAlignment="1">
      <alignment horizontal="right"/>
      <protection/>
    </xf>
    <xf numFmtId="0" fontId="33" fillId="4" borderId="10" xfId="21" applyFont="1" applyFill="1" applyBorder="1" applyAlignment="1">
      <alignment horizontal="right"/>
      <protection/>
    </xf>
    <xf numFmtId="169" fontId="34" fillId="4" borderId="10" xfId="0" applyNumberFormat="1" applyFont="1" applyFill="1" applyBorder="1"/>
    <xf numFmtId="0" fontId="0" fillId="0" borderId="0" xfId="0"/>
    <xf numFmtId="0" fontId="24" fillId="0" borderId="10" xfId="0" applyFont="1" applyBorder="1" applyAlignment="1">
      <alignment horizontal="right" wrapText="1"/>
    </xf>
    <xf numFmtId="0" fontId="30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right" wrapText="1"/>
    </xf>
    <xf numFmtId="0" fontId="24" fillId="0" borderId="0" xfId="0" applyFont="1" applyBorder="1"/>
    <xf numFmtId="0" fontId="24" fillId="0" borderId="0" xfId="0" applyFont="1" applyBorder="1" applyAlignment="1">
      <alignment vertical="top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wrapText="1"/>
    </xf>
    <xf numFmtId="0" fontId="39" fillId="2" borderId="0" xfId="0" applyFont="1" applyFill="1" applyBorder="1" applyAlignment="1">
      <alignment horizontal="right"/>
    </xf>
    <xf numFmtId="1" fontId="25" fillId="0" borderId="0" xfId="0" applyNumberFormat="1" applyFont="1" applyBorder="1"/>
    <xf numFmtId="1" fontId="24" fillId="0" borderId="0" xfId="0" applyNumberFormat="1" applyFont="1" applyBorder="1"/>
    <xf numFmtId="1" fontId="24" fillId="3" borderId="0" xfId="0" applyNumberFormat="1" applyFont="1" applyFill="1" applyBorder="1"/>
    <xf numFmtId="0" fontId="24" fillId="0" borderId="1" xfId="0" applyFont="1" applyBorder="1" applyAlignment="1">
      <alignment horizontal="justify"/>
    </xf>
    <xf numFmtId="0" fontId="39" fillId="2" borderId="10" xfId="0" applyFont="1" applyFill="1" applyBorder="1" applyAlignment="1">
      <alignment horizontal="right"/>
    </xf>
    <xf numFmtId="1" fontId="24" fillId="0" borderId="10" xfId="0" applyNumberFormat="1" applyFont="1" applyBorder="1"/>
    <xf numFmtId="1" fontId="24" fillId="3" borderId="10" xfId="0" applyNumberFormat="1" applyFont="1" applyFill="1" applyBorder="1"/>
    <xf numFmtId="0" fontId="24" fillId="0" borderId="17" xfId="0" applyFont="1" applyBorder="1" applyAlignment="1">
      <alignment horizontal="left"/>
    </xf>
    <xf numFmtId="170" fontId="24" fillId="0" borderId="17" xfId="0" applyNumberFormat="1" applyFont="1" applyBorder="1" applyAlignment="1">
      <alignment horizontal="left"/>
    </xf>
    <xf numFmtId="170" fontId="24" fillId="0" borderId="14" xfId="0" applyNumberFormat="1" applyFont="1" applyBorder="1" applyAlignment="1">
      <alignment horizontal="left"/>
    </xf>
    <xf numFmtId="1" fontId="24" fillId="0" borderId="2" xfId="0" applyNumberFormat="1" applyFont="1" applyBorder="1"/>
    <xf numFmtId="170" fontId="24" fillId="0" borderId="2" xfId="0" applyNumberFormat="1" applyFont="1" applyBorder="1" applyAlignment="1">
      <alignment horizontal="left"/>
    </xf>
    <xf numFmtId="165" fontId="24" fillId="0" borderId="2" xfId="0" applyNumberFormat="1" applyFont="1" applyBorder="1" applyAlignment="1">
      <alignment/>
    </xf>
    <xf numFmtId="165" fontId="24" fillId="0" borderId="16" xfId="0" applyNumberFormat="1" applyFont="1" applyBorder="1" applyAlignment="1">
      <alignment/>
    </xf>
    <xf numFmtId="170" fontId="24" fillId="0" borderId="16" xfId="0" applyNumberFormat="1" applyFont="1" applyBorder="1" applyAlignment="1">
      <alignment horizontal="left"/>
    </xf>
    <xf numFmtId="0" fontId="24" fillId="0" borderId="15" xfId="0" applyFont="1" applyBorder="1" applyAlignment="1">
      <alignment horizontal="left"/>
    </xf>
    <xf numFmtId="0" fontId="40" fillId="3" borderId="0" xfId="0" applyFont="1" applyFill="1" applyBorder="1" applyAlignment="1">
      <alignment horizontal="left"/>
    </xf>
    <xf numFmtId="165" fontId="40" fillId="3" borderId="0" xfId="0" applyNumberFormat="1" applyFont="1" applyFill="1" applyBorder="1" applyAlignment="1">
      <alignment horizontal="right"/>
    </xf>
    <xf numFmtId="165" fontId="24" fillId="0" borderId="0" xfId="0" applyNumberFormat="1" applyFont="1" applyBorder="1" applyAlignment="1">
      <alignment horizontal="right"/>
    </xf>
    <xf numFmtId="165" fontId="40" fillId="3" borderId="5" xfId="0" applyNumberFormat="1" applyFont="1" applyFill="1" applyBorder="1" applyAlignment="1">
      <alignment horizontal="right"/>
    </xf>
    <xf numFmtId="165" fontId="40" fillId="3" borderId="6" xfId="0" applyNumberFormat="1" applyFont="1" applyFill="1" applyBorder="1" applyAlignment="1">
      <alignment horizontal="right"/>
    </xf>
    <xf numFmtId="165" fontId="24" fillId="0" borderId="2" xfId="0" applyNumberFormat="1" applyFont="1" applyBorder="1" applyAlignment="1">
      <alignment horizontal="right"/>
    </xf>
    <xf numFmtId="165" fontId="24" fillId="0" borderId="16" xfId="0" applyNumberFormat="1" applyFont="1" applyBorder="1" applyAlignment="1">
      <alignment horizontal="right"/>
    </xf>
    <xf numFmtId="0" fontId="40" fillId="3" borderId="16" xfId="0" applyFont="1" applyFill="1" applyBorder="1" applyAlignment="1">
      <alignment horizontal="left"/>
    </xf>
    <xf numFmtId="0" fontId="40" fillId="3" borderId="5" xfId="0" applyFont="1" applyFill="1" applyBorder="1" applyAlignment="1">
      <alignment horizontal="left"/>
    </xf>
    <xf numFmtId="0" fontId="40" fillId="3" borderId="6" xfId="0" applyFont="1" applyFill="1" applyBorder="1" applyAlignment="1">
      <alignment horizontal="left"/>
    </xf>
    <xf numFmtId="0" fontId="25" fillId="0" borderId="17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165" fontId="40" fillId="3" borderId="5" xfId="0" applyNumberFormat="1" applyFont="1" applyFill="1" applyBorder="1" applyAlignment="1">
      <alignment/>
    </xf>
    <xf numFmtId="165" fontId="40" fillId="3" borderId="6" xfId="0" applyNumberFormat="1" applyFont="1" applyFill="1" applyBorder="1" applyAlignment="1">
      <alignment/>
    </xf>
    <xf numFmtId="165" fontId="24" fillId="0" borderId="15" xfId="0" applyNumberFormat="1" applyFont="1" applyBorder="1" applyAlignment="1">
      <alignment/>
    </xf>
    <xf numFmtId="165" fontId="24" fillId="0" borderId="6" xfId="0" applyNumberFormat="1" applyFont="1" applyBorder="1" applyAlignment="1">
      <alignment/>
    </xf>
    <xf numFmtId="165" fontId="24" fillId="3" borderId="17" xfId="0" applyNumberFormat="1" applyFont="1" applyFill="1" applyBorder="1" applyAlignment="1">
      <alignment/>
    </xf>
    <xf numFmtId="165" fontId="24" fillId="3" borderId="14" xfId="0" applyNumberFormat="1" applyFont="1" applyFill="1" applyBorder="1" applyAlignment="1">
      <alignment/>
    </xf>
    <xf numFmtId="165" fontId="24" fillId="3" borderId="16" xfId="0" applyNumberFormat="1" applyFont="1" applyFill="1" applyBorder="1" applyAlignment="1">
      <alignment horizontal="right"/>
    </xf>
    <xf numFmtId="165" fontId="24" fillId="3" borderId="5" xfId="0" applyNumberFormat="1" applyFont="1" applyFill="1" applyBorder="1" applyAlignment="1">
      <alignment horizontal="right"/>
    </xf>
    <xf numFmtId="165" fontId="24" fillId="3" borderId="6" xfId="0" applyNumberFormat="1" applyFont="1" applyFill="1" applyBorder="1" applyAlignment="1">
      <alignment horizontal="right"/>
    </xf>
    <xf numFmtId="0" fontId="24" fillId="3" borderId="6" xfId="0" applyFont="1" applyFill="1" applyBorder="1" applyAlignment="1">
      <alignment horizontal="left"/>
    </xf>
    <xf numFmtId="0" fontId="24" fillId="3" borderId="5" xfId="0" applyFont="1" applyFill="1" applyBorder="1" applyAlignment="1">
      <alignment horizontal="left"/>
    </xf>
    <xf numFmtId="0" fontId="24" fillId="3" borderId="17" xfId="0" applyFont="1" applyFill="1" applyBorder="1" applyAlignment="1">
      <alignment horizontal="left"/>
    </xf>
    <xf numFmtId="0" fontId="25" fillId="0" borderId="14" xfId="0" applyFont="1" applyBorder="1" applyAlignment="1">
      <alignment horizontal="right" wrapText="1"/>
    </xf>
    <xf numFmtId="0" fontId="24" fillId="3" borderId="16" xfId="0" applyFont="1" applyFill="1" applyBorder="1" applyAlignment="1">
      <alignment horizontal="left"/>
    </xf>
    <xf numFmtId="0" fontId="24" fillId="3" borderId="14" xfId="0" applyFont="1" applyFill="1" applyBorder="1" applyAlignment="1">
      <alignment horizontal="left"/>
    </xf>
    <xf numFmtId="165" fontId="24" fillId="0" borderId="15" xfId="0" applyNumberFormat="1" applyFont="1" applyBorder="1" applyAlignment="1">
      <alignment horizontal="right"/>
    </xf>
    <xf numFmtId="165" fontId="24" fillId="0" borderId="6" xfId="0" applyNumberFormat="1" applyFont="1" applyBorder="1" applyAlignment="1">
      <alignment horizontal="right"/>
    </xf>
    <xf numFmtId="165" fontId="24" fillId="3" borderId="5" xfId="0" applyNumberFormat="1" applyFont="1" applyFill="1" applyBorder="1" applyAlignment="1">
      <alignment/>
    </xf>
    <xf numFmtId="165" fontId="24" fillId="3" borderId="6" xfId="0" applyNumberFormat="1" applyFont="1" applyFill="1" applyBorder="1" applyAlignment="1">
      <alignment/>
    </xf>
    <xf numFmtId="165" fontId="24" fillId="3" borderId="16" xfId="0" applyNumberFormat="1" applyFont="1" applyFill="1" applyBorder="1" applyAlignment="1">
      <alignment/>
    </xf>
    <xf numFmtId="0" fontId="24" fillId="0" borderId="1" xfId="0" applyFont="1" applyBorder="1" applyAlignment="1">
      <alignment horizontal="left"/>
    </xf>
    <xf numFmtId="1" fontId="24" fillId="3" borderId="14" xfId="0" applyNumberFormat="1" applyFont="1" applyFill="1" applyBorder="1"/>
    <xf numFmtId="0" fontId="10" fillId="0" borderId="0" xfId="0" applyFont="1" applyAlignment="1">
      <alignment horizontal="justify"/>
    </xf>
    <xf numFmtId="0" fontId="0" fillId="0" borderId="0" xfId="0"/>
    <xf numFmtId="0" fontId="24" fillId="0" borderId="18" xfId="0" applyFont="1" applyBorder="1" applyAlignment="1">
      <alignment horizontal="right" wrapText="1"/>
    </xf>
    <xf numFmtId="0" fontId="24" fillId="0" borderId="17" xfId="0" applyFont="1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24" fillId="0" borderId="10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right" wrapText="1"/>
    </xf>
    <xf numFmtId="0" fontId="18" fillId="7" borderId="0" xfId="0" applyFont="1" applyFill="1" applyAlignment="1">
      <alignment wrapText="1"/>
    </xf>
    <xf numFmtId="167" fontId="22" fillId="0" borderId="0" xfId="0" applyNumberFormat="1" applyFont="1" applyAlignment="1">
      <alignment horizontal="right" vertical="top"/>
    </xf>
    <xf numFmtId="0" fontId="23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 3" xfId="20"/>
    <cellStyle name="Обычный_tmp" xfId="21"/>
  </cellStyles>
  <dxfs count="19608">
    <dxf>
      <alignment horizontal="justify" textRotation="0" wrapText="1" shrinkToFit="1" readingOrder="0"/>
    </dxf>
    <dxf>
      <alignment horizontal="justify" textRotation="0" wrapText="1" shrinkToFit="1" readingOrder="0"/>
    </dxf>
    <dxf>
      <alignment horizontal="justify" textRotation="0" wrapText="1" shrinkToFi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5" formatCode="0000"/>
    </dxf>
    <dxf>
      <alignment horizontal="left" textRotation="0" wrapText="1" shrinkToFit="1" readingOrder="0"/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numFmt numFmtId="165" formatCode="0000"/>
    </dxf>
    <dxf>
      <numFmt numFmtId="170" formatCode="00"/>
    </dxf>
    <dxf>
      <border>
        <top style="thin"/>
        <bottom style="thin"/>
      </border>
    </dxf>
    <dxf>
      <numFmt numFmtId="177" formatCode="0"/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font>
        <i val="0"/>
        <name val="Times New Roman"/>
      </font>
    </dxf>
    <dxf>
      <font>
        <sz val="14"/>
      </font>
    </dxf>
    <dxf>
      <font>
        <b val="0"/>
      </font>
    </dxf>
    <dxf>
      <font>
        <b val="0"/>
      </font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font>
        <i val="0"/>
        <name val="Times New Roman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sz val="16"/>
      </font>
    </dxf>
    <dxf>
      <font>
        <b/>
      </font>
    </dxf>
    <dxf>
      <font>
        <b/>
      </font>
    </dxf>
    <dxf>
      <font>
        <i val="0"/>
      </font>
    </dxf>
    <dxf>
      <font>
        <i val="0"/>
      </font>
    </dxf>
    <dxf>
      <font>
        <i val="0"/>
      </font>
    </dxf>
    <dxf>
      <font>
        <b val="0"/>
      </font>
    </dxf>
    <dxf>
      <font>
        <b val="0"/>
      </font>
    </dxf>
    <dxf>
      <font>
        <b val="0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alignment horizontal="justify" textRotation="0" wrapText="1" shrinkToFit="1" readingOrder="0"/>
    </dxf>
    <dxf>
      <alignment horizontal="justify" textRotation="0" wrapText="1" shrinkToFit="1" readingOrder="0"/>
    </dxf>
    <dxf>
      <alignment horizontal="justify" textRotation="0" wrapText="1" shrinkToFi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left" textRotation="0" wrapText="1" shrinkToFit="1" readingOrder="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numFmt numFmtId="178" formatCode="General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</border>
    </dxf>
    <dxf>
      <numFmt numFmtId="172" formatCode="0.0"/>
    </dxf>
    <dxf>
      <numFmt numFmtId="172" formatCode="0.0"/>
    </dxf>
    <dxf>
      <numFmt numFmtId="177" formatCode="0"/>
    </dxf>
    <dxf>
      <border>
        <left style="thin"/>
        <righ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sz val="12"/>
      </font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i val="0"/>
        <name val="Arial Narrow"/>
      </font>
    </dxf>
    <dxf>
      <font>
        <i val="0"/>
        <name val="Arial Narrow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font>
        <b/>
      </font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font>
        <sz val="16"/>
      </font>
    </dxf>
    <dxf>
      <font>
        <i val="0"/>
        <name val="Times New Roman"/>
      </font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i val="0"/>
        <name val="Times New Roman"/>
      </font>
    </dxf>
    <dxf>
      <font>
        <sz val="18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i val="0"/>
      </font>
    </dxf>
    <dxf>
      <font>
        <i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alignment textRotation="0" wrapText="1" shrinkToFit="1" readingOrder="0"/>
    </dxf>
    <dxf>
      <alignment textRotation="0" wrapText="1" shrinkToFit="1" readingOrder="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textRotation="0" wrapText="1" shrinkToFit="1" readingOrder="0"/>
    </dxf>
    <dxf>
      <alignment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vertical="bottom" textRotation="0" wrapText="1" shrinkToFit="1" readingOrder="0"/>
    </dxf>
    <dxf>
      <alignment vertical="bottom" textRotation="0" wrapText="1" shrinkToFit="1" readingOrder="0"/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top style="thin"/>
        <horizontal style="thin"/>
      </border>
    </dxf>
    <dxf>
      <border>
        <top style="thin"/>
        <horizontal style="thin"/>
      </border>
    </dxf>
    <dxf>
      <border>
        <top style="thin"/>
        <horizontal style="thin"/>
      </border>
    </dxf>
    <dxf>
      <border>
        <top style="thin"/>
        <bottom style="thin"/>
      </border>
    </dxf>
    <dxf>
      <border>
        <top style="thin"/>
        <bottom style="thin"/>
      </border>
    </dxf>
    <dxf>
      <border>
        <top style="thin"/>
        <bottom style="thin"/>
      </border>
    </dxf>
    <dxf>
      <border>
        <top style="thin"/>
        <bottom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alignment horizontal="justify" textRotation="0" wrapText="1" shrinkToFit="1" readingOrder="0"/>
    </dxf>
    <dxf>
      <alignment horizontal="justify" textRotation="0" wrapText="1" shrinkToFit="1" readingOrder="0"/>
    </dxf>
    <dxf>
      <alignment horizontal="justify" textRotation="0" wrapText="1" shrinkToFi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5" formatCode="0000"/>
    </dxf>
    <dxf>
      <alignment horizontal="left" textRotation="0" wrapText="1" shrinkToFit="1" readingOrder="0"/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border>
        <top style="thin"/>
        <bottom style="thin"/>
      </border>
    </dxf>
    <dxf>
      <border>
        <top style="thin"/>
        <bottom style="thin"/>
      </border>
    </dxf>
    <dxf>
      <border>
        <top style="thin"/>
        <bottom style="thin"/>
      </border>
    </dxf>
    <dxf>
      <border>
        <top style="thin"/>
        <bottom style="thin"/>
      </border>
    </dxf>
    <dxf>
      <border>
        <top style="thin"/>
        <bottom style="thin"/>
      </border>
    </dxf>
    <dxf>
      <border>
        <top style="thin"/>
        <bottom style="thin"/>
      </border>
    </dxf>
    <dxf>
      <border>
        <top style="thin"/>
        <bottom style="thin"/>
      </border>
    </dxf>
    <dxf>
      <border>
        <top style="thin"/>
        <bottom style="thin"/>
      </border>
    </dxf>
    <dxf>
      <border>
        <top style="thin"/>
        <bottom style="thin"/>
      </border>
    </dxf>
    <dxf>
      <border>
        <top style="thin"/>
        <bottom style="thin"/>
      </border>
    </dxf>
    <dxf>
      <border>
        <top style="thin"/>
        <bottom style="thin"/>
      </border>
    </dxf>
    <dxf>
      <border>
        <top style="thin"/>
        <bottom style="thin"/>
      </border>
    </dxf>
    <dxf>
      <numFmt numFmtId="177" formatCode="0"/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alignment horizontal="justify" textRotation="0" wrapText="1" shrinkToFit="1" readingOrder="0"/>
    </dxf>
    <dxf>
      <alignment horizontal="justify" textRotation="0" wrapText="1" shrinkToFit="1" readingOrder="0"/>
    </dxf>
    <dxf>
      <alignment horizontal="justify" textRotation="0" wrapText="1" shrinkToFi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left" textRotation="0" wrapText="1" shrinkToFit="1" readingOrder="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numFmt numFmtId="178" formatCode="General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</border>
    </dxf>
    <dxf>
      <numFmt numFmtId="172" formatCode="0.0"/>
    </dxf>
    <dxf>
      <numFmt numFmtId="172" formatCode="0.0"/>
    </dxf>
    <dxf>
      <numFmt numFmtId="172" formatCode="0.0"/>
    </dxf>
    <dxf>
      <numFmt numFmtId="177" formatCode="0"/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alignment horizontal="justify" textRotation="0" wrapText="1" shrinkToFit="1" readingOrder="0"/>
    </dxf>
    <dxf>
      <alignment horizontal="justify" textRotation="0" wrapText="1" shrinkToFit="1" readingOrder="0"/>
    </dxf>
    <dxf>
      <alignment horizontal="justify" textRotation="0" wrapText="1" shrinkToFi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5" formatCode="0000"/>
    </dxf>
    <dxf>
      <alignment horizontal="left" textRotation="0" wrapText="1" shrinkToFit="1" readingOrder="0"/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numFmt numFmtId="165" formatCode="0000"/>
    </dxf>
    <dxf>
      <numFmt numFmtId="170" formatCode="00"/>
    </dxf>
    <dxf>
      <border>
        <top style="thin"/>
        <bottom style="thin"/>
      </border>
    </dxf>
    <dxf>
      <numFmt numFmtId="177" formatCode="0"/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font>
        <i val="0"/>
        <name val="Times New Roman"/>
      </font>
    </dxf>
    <dxf>
      <font>
        <sz val="14"/>
      </font>
    </dxf>
    <dxf>
      <font>
        <b val="0"/>
      </font>
    </dxf>
    <dxf>
      <font>
        <b val="0"/>
      </font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font>
        <i val="0"/>
        <name val="Times New Roman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sz val="16"/>
      </font>
    </dxf>
    <dxf>
      <font>
        <b/>
      </font>
    </dxf>
    <dxf>
      <font>
        <b/>
      </font>
    </dxf>
    <dxf>
      <font>
        <i val="0"/>
      </font>
    </dxf>
    <dxf>
      <font>
        <i val="0"/>
      </font>
    </dxf>
    <dxf>
      <font>
        <i val="0"/>
      </font>
    </dxf>
    <dxf>
      <font>
        <b val="0"/>
      </font>
    </dxf>
    <dxf>
      <font>
        <b val="0"/>
      </font>
    </dxf>
    <dxf>
      <font>
        <b val="0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alignment horizontal="justify" textRotation="0" wrapText="1" shrinkToFit="1" readingOrder="0"/>
    </dxf>
    <dxf>
      <alignment horizontal="justify" textRotation="0" wrapText="1" shrinkToFit="1" readingOrder="0"/>
    </dxf>
    <dxf>
      <alignment horizontal="justify" textRotation="0" wrapText="1" shrinkToFi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left" textRotation="0" wrapText="1" shrinkToFit="1" readingOrder="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numFmt numFmtId="178" formatCode="General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</border>
    </dxf>
    <dxf>
      <numFmt numFmtId="172" formatCode="0.0"/>
    </dxf>
    <dxf>
      <numFmt numFmtId="172" formatCode="0.0"/>
    </dxf>
    <dxf>
      <numFmt numFmtId="177" formatCode="0"/>
    </dxf>
    <dxf>
      <border>
        <left style="thin"/>
        <righ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sz val="12"/>
      </font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i val="0"/>
        <name val="Arial Narrow"/>
      </font>
    </dxf>
    <dxf>
      <font>
        <i val="0"/>
        <name val="Arial Narrow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font>
        <b/>
      </font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font>
        <sz val="16"/>
      </font>
    </dxf>
    <dxf>
      <font>
        <i val="0"/>
        <name val="Times New Roman"/>
      </font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i val="0"/>
        <name val="Times New Roman"/>
      </font>
    </dxf>
    <dxf>
      <font>
        <sz val="18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i val="0"/>
      </font>
    </dxf>
    <dxf>
      <font>
        <i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alignment textRotation="0" wrapText="1" shrinkToFit="1" readingOrder="0"/>
    </dxf>
    <dxf>
      <alignment textRotation="0" wrapText="1" shrinkToFit="1" readingOrder="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textRotation="0" wrapText="1" shrinkToFit="1" readingOrder="0"/>
    </dxf>
    <dxf>
      <alignment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vertical="bottom" textRotation="0" wrapText="1" shrinkToFit="1" readingOrder="0"/>
    </dxf>
    <dxf>
      <alignment vertical="bottom" textRotation="0" wrapText="1" shrinkToFit="1" readingOrder="0"/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top style="thin"/>
        <horizontal style="thin"/>
      </border>
    </dxf>
    <dxf>
      <border>
        <top style="thin"/>
        <horizontal style="thin"/>
      </border>
    </dxf>
    <dxf>
      <border>
        <top style="thin"/>
        <horizontal style="thin"/>
      </border>
    </dxf>
    <dxf>
      <border>
        <top style="thin"/>
        <bottom style="thin"/>
      </border>
    </dxf>
    <dxf>
      <border>
        <top style="thin"/>
        <bottom style="thin"/>
      </border>
    </dxf>
    <dxf>
      <border>
        <top style="thin"/>
        <bottom style="thin"/>
      </border>
    </dxf>
    <dxf>
      <border>
        <top style="thin"/>
        <bottom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alignment horizontal="justify" textRotation="0" wrapText="1" shrinkToFit="1" readingOrder="0"/>
    </dxf>
    <dxf>
      <alignment horizontal="justify" textRotation="0" wrapText="1" shrinkToFit="1" readingOrder="0"/>
    </dxf>
    <dxf>
      <alignment horizontal="justify" textRotation="0" wrapText="1" shrinkToFi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5" formatCode="0000"/>
    </dxf>
    <dxf>
      <alignment horizontal="left" textRotation="0" wrapText="1" shrinkToFit="1" readingOrder="0"/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border>
        <top style="thin"/>
        <bottom style="thin"/>
      </border>
    </dxf>
    <dxf>
      <border>
        <top style="thin"/>
        <bottom style="thin"/>
      </border>
    </dxf>
    <dxf>
      <border>
        <top style="thin"/>
        <bottom style="thin"/>
      </border>
    </dxf>
    <dxf>
      <border>
        <top style="thin"/>
        <bottom style="thin"/>
      </border>
    </dxf>
    <dxf>
      <border>
        <top style="thin"/>
        <bottom style="thin"/>
      </border>
    </dxf>
    <dxf>
      <border>
        <top style="thin"/>
        <bottom style="thin"/>
      </border>
    </dxf>
    <dxf>
      <border>
        <top style="thin"/>
        <bottom style="thin"/>
      </border>
    </dxf>
    <dxf>
      <border>
        <top style="thin"/>
        <bottom style="thin"/>
      </border>
    </dxf>
    <dxf>
      <border>
        <top style="thin"/>
        <bottom style="thin"/>
      </border>
    </dxf>
    <dxf>
      <border>
        <top style="thin"/>
        <bottom style="thin"/>
      </border>
    </dxf>
    <dxf>
      <border>
        <top style="thin"/>
        <bottom style="thin"/>
      </border>
    </dxf>
    <dxf>
      <border>
        <top style="thin"/>
        <bottom style="thin"/>
      </border>
    </dxf>
    <dxf>
      <numFmt numFmtId="177" formatCode="0"/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alignment horizontal="justify" textRotation="0" wrapText="1" shrinkToFit="1" readingOrder="0"/>
    </dxf>
    <dxf>
      <alignment horizontal="justify" textRotation="0" wrapText="1" shrinkToFit="1" readingOrder="0"/>
    </dxf>
    <dxf>
      <alignment horizontal="justify" textRotation="0" wrapText="1" shrinkToFi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left" textRotation="0" wrapText="1" shrinkToFit="1" readingOrder="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numFmt numFmtId="178" formatCode="General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</border>
    </dxf>
    <dxf>
      <numFmt numFmtId="172" formatCode="0.0"/>
    </dxf>
    <dxf>
      <numFmt numFmtId="172" formatCode="0.0"/>
    </dxf>
    <dxf>
      <numFmt numFmtId="172" formatCode="0.0"/>
    </dxf>
    <dxf>
      <numFmt numFmtId="177" formatCode="0"/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b val="0"/>
      </font>
    </dxf>
    <dxf>
      <font>
        <b val="0"/>
      </font>
    </dxf>
    <dxf>
      <font>
        <b val="0"/>
      </font>
    </dxf>
    <dxf>
      <font>
        <i val="0"/>
      </font>
    </dxf>
    <dxf>
      <font>
        <i val="0"/>
      </font>
    </dxf>
    <dxf>
      <font>
        <i val="0"/>
      </font>
    </dxf>
    <dxf>
      <font>
        <b/>
      </font>
    </dxf>
    <dxf>
      <font>
        <b/>
      </font>
    </dxf>
    <dxf>
      <font>
        <sz val="16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i val="0"/>
        <name val="Times New Roman"/>
      </font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top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i val="0"/>
        <name val="Times New Roman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font>
        <b val="0"/>
      </font>
    </dxf>
    <dxf>
      <font>
        <b val="0"/>
      </font>
    </dxf>
    <dxf>
      <font>
        <sz val="14"/>
      </font>
    </dxf>
    <dxf>
      <font>
        <i val="0"/>
        <name val="Times New Roman"/>
      </font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numFmt numFmtId="177" formatCode="0"/>
    </dxf>
    <dxf>
      <border>
        <top style="thin"/>
        <bottom style="thin"/>
      </border>
    </dxf>
    <dxf>
      <numFmt numFmtId="170" formatCode="00"/>
    </dxf>
    <dxf>
      <numFmt numFmtId="165" formatCode="0000"/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alignment horizontal="left" textRotation="0" wrapText="1" shrinkToFit="1" readingOrder="0"/>
    </dxf>
    <dxf>
      <numFmt numFmtId="165" formatCode="0000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justify" textRotation="0" wrapText="1" shrinkToFit="1" readingOrder="0"/>
    </dxf>
    <dxf>
      <alignment horizontal="justify" textRotation="0" wrapText="1" shrinkToFit="1" readingOrder="0"/>
    </dxf>
    <dxf>
      <alignment horizontal="justify" textRotation="0" wrapText="1" shrinkToFit="1" readingOrder="0"/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left style="thin"/>
        <right style="thin"/>
        <top style="thin"/>
        <bottom style="thin"/>
        <horizontal style="thin"/>
      </border>
    </dxf>
    <dxf>
      <border>
        <top style="thin"/>
        <bottom style="thin"/>
      </border>
    </dxf>
    <dxf>
      <border>
        <top style="thin"/>
        <bottom style="thin"/>
      </border>
    </dxf>
    <dxf>
      <border>
        <top style="thin"/>
        <bottom style="thin"/>
      </border>
    </dxf>
    <dxf>
      <border>
        <top style="thin"/>
        <bottom style="thin"/>
      </border>
    </dxf>
    <dxf>
      <border>
        <top style="thin"/>
        <horizontal style="thin"/>
      </border>
    </dxf>
    <dxf>
      <border>
        <top style="thin"/>
        <horizontal style="thin"/>
      </border>
    </dxf>
    <dxf>
      <border>
        <top style="thin"/>
        <horizontal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alignment vertical="bottom" textRotation="0" wrapText="1" shrinkToFit="1" readingOrder="0"/>
    </dxf>
    <dxf>
      <alignment vertical="bottom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alignment textRotation="0" wrapText="1" shrinkToFit="1" readingOrder="0"/>
    </dxf>
    <dxf>
      <alignment textRotation="0" wrapText="1" shrinkToFit="1" readingOrder="0"/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i val="0"/>
      </font>
    </dxf>
    <dxf>
      <font>
        <i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8"/>
      </font>
    </dxf>
    <dxf>
      <font>
        <i val="0"/>
        <name val="Times New Roman"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font>
        <i val="0"/>
        <name val="Times New Roman"/>
      </font>
    </dxf>
    <dxf>
      <font>
        <sz val="16"/>
      </font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font>
        <b/>
      </font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i val="0"/>
        <name val="Arial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i val="0"/>
        <name val="Arial Narrow"/>
      </font>
    </dxf>
    <dxf>
      <font>
        <i val="0"/>
        <name val="Arial Narrow"/>
      </font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sz val="12"/>
      </font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numFmt numFmtId="177" formatCode="0"/>
    </dxf>
    <dxf>
      <numFmt numFmtId="172" formatCode="0.0"/>
    </dxf>
    <dxf>
      <numFmt numFmtId="172" formatCode="0.0"/>
    </dxf>
    <dxf>
      <border>
        <right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8" formatCode="General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alignment horizontal="lef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justify" textRotation="0" wrapText="1" shrinkToFit="1" readingOrder="0"/>
    </dxf>
    <dxf>
      <alignment horizontal="justify" textRotation="0" wrapText="1" shrinkToFit="1" readingOrder="0"/>
    </dxf>
    <dxf>
      <alignment horizontal="justify" textRotation="0" wrapText="1" shrinkToFit="1" readingOrder="0"/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numFmt numFmtId="177" formatCode="0"/>
    </dxf>
    <dxf>
      <border>
        <top style="thin"/>
        <bottom style="thin"/>
      </border>
    </dxf>
    <dxf>
      <border>
        <top style="thin"/>
        <bottom style="thin"/>
      </border>
    </dxf>
    <dxf>
      <border>
        <top style="thin"/>
        <bottom style="thin"/>
      </border>
    </dxf>
    <dxf>
      <border>
        <top style="thin"/>
        <bottom style="thin"/>
      </border>
    </dxf>
    <dxf>
      <border>
        <top style="thin"/>
        <bottom style="thin"/>
      </border>
    </dxf>
    <dxf>
      <border>
        <top style="thin"/>
        <bottom style="thin"/>
      </border>
    </dxf>
    <dxf>
      <border>
        <top style="thin"/>
        <bottom style="thin"/>
      </border>
    </dxf>
    <dxf>
      <border>
        <top style="thin"/>
        <bottom style="thin"/>
      </border>
    </dxf>
    <dxf>
      <border>
        <top style="thin"/>
        <bottom style="thin"/>
      </border>
    </dxf>
    <dxf>
      <border>
        <top style="thin"/>
        <bottom style="thin"/>
      </border>
    </dxf>
    <dxf>
      <border>
        <top style="thin"/>
        <bottom style="thin"/>
      </border>
    </dxf>
    <dxf>
      <border>
        <top style="thin"/>
        <bottom style="thin"/>
      </border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</border>
    </dxf>
    <dxf>
      <alignment horizontal="left" textRotation="0" wrapText="1" shrinkToFit="1" readingOrder="0"/>
    </dxf>
    <dxf>
      <numFmt numFmtId="165" formatCode="0000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justify" textRotation="0" wrapText="1" shrinkToFit="1" readingOrder="0"/>
    </dxf>
    <dxf>
      <alignment horizontal="justify" textRotation="0" wrapText="1" shrinkToFit="1" readingOrder="0"/>
    </dxf>
    <dxf>
      <alignment horizontal="justify" textRotation="0" wrapText="1" shrinkToFit="1" readingOrder="0"/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numFmt numFmtId="177" formatCode="0"/>
    </dxf>
    <dxf>
      <numFmt numFmtId="172" formatCode="0.0"/>
    </dxf>
    <dxf>
      <numFmt numFmtId="172" formatCode="0.0"/>
    </dxf>
    <dxf>
      <numFmt numFmtId="172" formatCode="0.0"/>
    </dxf>
    <dxf>
      <border>
        <right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67" formatCode="00000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0" formatCode="00"/>
    </dxf>
    <dxf>
      <numFmt numFmtId="178" formatCode="General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alignment horizontal="lef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numFmt numFmtId="165" formatCode="0000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justify" textRotation="0" wrapText="1" shrinkToFit="1" readingOrder="0"/>
    </dxf>
    <dxf>
      <alignment horizontal="justify" textRotation="0" wrapText="1" shrinkToFit="1" readingOrder="0"/>
    </dxf>
    <dxf>
      <alignment horizontal="justify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pivotCacheDefinition" Target="pivotCache/pivotCacheDefinition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155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9839325" y="137074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154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9839325" y="13635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156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9839325" y="137826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158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9839325" y="139160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157</xdr:row>
      <xdr:rowOff>0</xdr:rowOff>
    </xdr:from>
    <xdr:ext cx="180975" cy="266700"/>
    <xdr:sp macro="" textlink="">
      <xdr:nvSpPr>
        <xdr:cNvPr id="6" name="TextBox 5"/>
        <xdr:cNvSpPr txBox="1"/>
      </xdr:nvSpPr>
      <xdr:spPr>
        <a:xfrm>
          <a:off x="9839325" y="138493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159</xdr:row>
      <xdr:rowOff>0</xdr:rowOff>
    </xdr:from>
    <xdr:ext cx="180975" cy="266700"/>
    <xdr:sp macro="" textlink="">
      <xdr:nvSpPr>
        <xdr:cNvPr id="7" name="TextBox 6"/>
        <xdr:cNvSpPr txBox="1"/>
      </xdr:nvSpPr>
      <xdr:spPr>
        <a:xfrm>
          <a:off x="9839325" y="139912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160</xdr:row>
      <xdr:rowOff>0</xdr:rowOff>
    </xdr:from>
    <xdr:ext cx="180975" cy="266700"/>
    <xdr:sp macro="" textlink="">
      <xdr:nvSpPr>
        <xdr:cNvPr id="8" name="TextBox 7"/>
        <xdr:cNvSpPr txBox="1"/>
      </xdr:nvSpPr>
      <xdr:spPr>
        <a:xfrm>
          <a:off x="9839325" y="140636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161</xdr:row>
      <xdr:rowOff>0</xdr:rowOff>
    </xdr:from>
    <xdr:ext cx="180975" cy="266700"/>
    <xdr:sp macro="" textlink="">
      <xdr:nvSpPr>
        <xdr:cNvPr id="9" name="TextBox 8"/>
        <xdr:cNvSpPr txBox="1"/>
      </xdr:nvSpPr>
      <xdr:spPr>
        <a:xfrm>
          <a:off x="9839325" y="141398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162</xdr:row>
      <xdr:rowOff>0</xdr:rowOff>
    </xdr:from>
    <xdr:ext cx="180975" cy="266700"/>
    <xdr:sp macro="" textlink="">
      <xdr:nvSpPr>
        <xdr:cNvPr id="10" name="TextBox 9"/>
        <xdr:cNvSpPr txBox="1"/>
      </xdr:nvSpPr>
      <xdr:spPr>
        <a:xfrm>
          <a:off x="9839325" y="14214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153</xdr:row>
      <xdr:rowOff>0</xdr:rowOff>
    </xdr:from>
    <xdr:ext cx="180975" cy="266700"/>
    <xdr:sp macro="" textlink="">
      <xdr:nvSpPr>
        <xdr:cNvPr id="11" name="TextBox 10"/>
        <xdr:cNvSpPr txBox="1"/>
      </xdr:nvSpPr>
      <xdr:spPr>
        <a:xfrm>
          <a:off x="9839325" y="13557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397" refreshedBy="Econom" refreshedVersion="6">
  <cacheSource type="worksheet">
    <worksheetSource ref="A1:U398" sheet="Расходы  2019 первоначальный"/>
  </cacheSource>
  <cacheFields count="21">
    <cacheField name="Лиц счет">
      <sharedItems containsString="0" containsBlank="1" containsMixedTypes="0" containsNumber="1" containsInteger="1" count="0"/>
    </cacheField>
    <cacheField name="Бюджетополучатель">
      <sharedItems containsBlank="1" containsMixedTypes="0" count="0"/>
    </cacheField>
    <cacheField name="Раздел" numFmtId="170">
      <sharedItems containsMixedTypes="1" containsNumber="1" containsInteger="1" count="15">
        <n v="1"/>
        <n v="3"/>
        <n v="4"/>
        <n v="5"/>
        <n v="7"/>
        <n v="8"/>
        <n v="9"/>
        <n v="10"/>
        <n v="11"/>
        <n v="12"/>
        <n v="13"/>
        <n v="14"/>
        <n v="6"/>
        <e v="#VALUE!"/>
        <n v="60"/>
      </sharedItems>
    </cacheField>
    <cacheField name="Подраздел" numFmtId="170">
      <sharedItems containsMixedTypes="0" count="0"/>
    </cacheField>
    <cacheField name="ВР2" numFmtId="170">
      <sharedItems containsMixedTypes="1" containsNumber="1" containsInteger="1" count="27">
        <n v="120"/>
        <n v="850"/>
        <n v="830"/>
        <n v="240"/>
        <n v="870"/>
        <n v="620"/>
        <n v="610"/>
        <n v="810"/>
        <n v="360"/>
        <n v="320"/>
        <n v="310"/>
        <n v="730"/>
        <n v="510"/>
        <n v="410"/>
        <e v="#VALUE!"/>
        <n v="100"/>
        <n v="600"/>
        <n v="800"/>
        <n v="300"/>
        <n v="400"/>
        <n v="500"/>
        <n v="630"/>
        <n v="700"/>
        <n v="990"/>
        <n v="110"/>
        <n v="880"/>
        <n v="200"/>
      </sharedItems>
    </cacheField>
    <cacheField name="ГРБС">
      <sharedItems containsString="0" containsBlank="1" containsMixedTypes="0" containsNumber="1" containsInteger="1" count="11">
        <n v="926"/>
        <n v="927"/>
        <n v="929"/>
        <n v="933"/>
        <n v="940"/>
        <m/>
        <n v="941"/>
        <n v="928"/>
        <n v="999"/>
        <n v="938"/>
        <n v="930"/>
      </sharedItems>
    </cacheField>
    <cacheField name="ФКР" numFmtId="165">
      <sharedItems containsString="0" containsBlank="1" containsMixedTypes="0" containsNumber="1" containsInteger="1" count="42">
        <n v="102"/>
        <n v="104"/>
        <n v="105"/>
        <n v="111"/>
        <n v="113"/>
        <n v="309"/>
        <n v="405"/>
        <n v="408"/>
        <n v="410"/>
        <n v="412"/>
        <n v="501"/>
        <n v="503"/>
        <n v="701"/>
        <n v="702"/>
        <n v="703"/>
        <n v="707"/>
        <n v="801"/>
        <n v="909"/>
        <n v="1003"/>
        <n v="1004"/>
        <n v="1006"/>
        <n v="1101"/>
        <n v="1202"/>
        <n v="1301"/>
        <n v="1401"/>
        <n v="1402"/>
        <n v="106"/>
        <n v="103"/>
        <n v="605"/>
        <m/>
        <n v="314"/>
        <n v="9999"/>
        <n v="709"/>
        <n v="999"/>
        <n v="902"/>
        <n v="107"/>
        <n v="901"/>
        <n v="804"/>
        <n v="409"/>
        <n v="502"/>
        <n v="1001"/>
        <n v="6058"/>
      </sharedItems>
    </cacheField>
    <cacheField name="Целевая статья" numFmtId="175">
      <sharedItems containsMixedTypes="1" containsNumber="1" containsInteger="1" count="231">
        <n v="2900000000"/>
        <n v="3000000000"/>
        <n v="9010000000"/>
        <n v="100000000"/>
        <n v="3100000000"/>
        <n v="1000000000"/>
        <n v="800000000"/>
        <n v="9040000000"/>
        <n v="1200000000"/>
        <n v="1900000000"/>
        <n v="3200000000"/>
        <n v="2800000000"/>
        <n v="500000000"/>
        <n v="200000000"/>
        <n v="1700000000"/>
        <n v="410000000"/>
        <n v="420000000"/>
        <n v="1300000000"/>
        <n v="700000000"/>
        <n v="600000000"/>
        <n v="900000000"/>
        <n v="300000000"/>
        <n v="1500000000"/>
        <n v="2300000000"/>
        <n v="1100000000"/>
        <n v="400000000"/>
        <n v="2000000000"/>
        <n v="1400000000"/>
        <e v="#VALUE!"/>
        <n v="120000"/>
        <n v="1212009"/>
        <n v="4270000"/>
        <n v="6210004"/>
        <n v="340000"/>
        <n v="5170000"/>
        <n v="5210900"/>
        <n v="6240400"/>
        <n v="6260000"/>
        <n v="6339603"/>
        <n v="420000"/>
        <n v="3170000"/>
        <n v="7160000"/>
        <n v="9020000000"/>
        <n v="346320"/>
        <n v="700000"/>
        <n v="817221"/>
        <n v="8545020"/>
        <n v="9017517"/>
        <n v="9090000000"/>
        <n v="5211200"/>
        <n v="6120000"/>
        <n v="9016216"/>
        <n v="2603000"/>
        <n v="7950100"/>
        <n v="4000000"/>
        <n v="220000"/>
        <n v="1310000"/>
        <n v="9010000"/>
        <n v="4230000"/>
        <n v="6060017"/>
        <n v="6090405"/>
        <n v="7950400"/>
        <n v="9019017"/>
        <n v="1316321"/>
        <n v="4420000"/>
        <n v="5229400"/>
        <n v="7000000000"/>
        <n v="1316322"/>
        <n v="8160000"/>
        <n v="1500000"/>
        <n v="5210100"/>
        <n v="7950700"/>
        <n v="9017511"/>
        <n v="1008820"/>
        <n v="2180000"/>
        <n v="5201300"/>
        <n v="6330200"/>
        <n v="9011105"/>
        <n v="9017519"/>
        <n v="1600000000"/>
        <n v="6020001"/>
        <n v="9017211"/>
        <n v="9027514"/>
        <n v="9028003"/>
        <n v="5210400"/>
        <n v="6330701"/>
        <n v="7951000"/>
        <n v="1276214"/>
        <n v="4520000"/>
        <n v="1288001"/>
        <n v="1300000"/>
        <n v="8260000"/>
        <n v="1170000"/>
        <n v="2600900"/>
        <n v="3460000"/>
        <n v="8255018"/>
        <n v="5210700"/>
        <n v="6240200"/>
        <n v="9081104"/>
        <n v="820000"/>
        <n v="6180000"/>
        <n v="8000000000"/>
        <n v="9012005"/>
        <n v="210000"/>
        <n v="5140000"/>
        <n v="5211000"/>
        <n v="9080000"/>
        <n v="222008"/>
        <n v="516211"/>
        <n v="8170000"/>
        <n v="5207600"/>
        <n v="826215"/>
        <n v="2601200"/>
        <n v="2200000000"/>
        <n v="129019"/>
        <n v="427231"/>
        <n v="5052102"/>
        <n v="1290000"/>
        <n v="2000000"/>
        <n v="7950200"/>
        <n v="110000"/>
        <n v="5053120"/>
        <n v="5207900"/>
        <n v="9082004"/>
        <n v="510000"/>
        <n v="2470000"/>
        <n v="4908000"/>
        <n v="8035250"/>
        <n v="8055134"/>
        <n v="9016211"/>
        <n v="9990000"/>
        <n v="7950500"/>
        <n v="8270000"/>
        <n v="9011107"/>
        <n v="9050000000"/>
        <n v="2670510"/>
        <n v="4200000"/>
        <n v="5229500"/>
        <n v="9012007"/>
        <n v="8055020"/>
        <n v="9027516"/>
        <n v="4100000000"/>
        <n v="20000"/>
        <n v="620000"/>
        <n v="1001199"/>
        <n v="6000000"/>
        <n v="6330702"/>
        <n v="8255043"/>
        <n v="9011210"/>
        <n v="910000"/>
        <n v="5210200"/>
        <n v="6330300"/>
        <n v="8255055"/>
        <n v="928000"/>
        <n v="1280000"/>
        <n v="6339601"/>
        <n v="200000"/>
        <n v="650000"/>
        <n v="7951100"/>
        <n v="212008"/>
        <n v="6300500"/>
        <n v="9011108"/>
        <n v="810000"/>
        <n v="5210800"/>
        <n v="7000000"/>
        <n v="9012008"/>
        <n v="1800000000"/>
        <n v="117811"/>
        <n v="1210000"/>
        <n v="2120000"/>
        <n v="9027518"/>
        <n v="5000000000"/>
        <n v="816214"/>
        <n v="5170200"/>
        <n v="4210000"/>
        <n v="5053401"/>
        <n v="5211100"/>
        <n v="6247700"/>
        <n v="2700000000"/>
        <n v="1400000"/>
        <n v="4400000"/>
        <n v="8025059"/>
        <n v="9020000"/>
        <n v="710000"/>
        <n v="1270000"/>
        <n v="1000000"/>
        <n v="9011101"/>
        <n v="9016213"/>
        <n v="827222"/>
        <n v="9011102"/>
        <n v="9017515"/>
        <n v="716214"/>
        <n v="5050502"/>
        <n v="5160000"/>
        <n v="6070303"/>
        <n v="7950300"/>
        <n v="8000000"/>
        <n v="9120000"/>
        <n v="939900"/>
        <n v="1006214"/>
        <n v="626045"/>
        <n v="2601400"/>
        <n v="517213"/>
        <n v="1200000"/>
        <n v="9070000000"/>
        <n v="610000"/>
        <n v="5224200"/>
        <n v="7950600"/>
        <n v="900000"/>
        <n v="3000000"/>
        <n v="6090404"/>
        <n v="3400300"/>
        <n v="5052104"/>
        <n v="8035082"/>
        <n v="616214"/>
        <n v="9016112"/>
        <n v="117812"/>
        <n v="2220000"/>
        <n v="9017990"/>
        <n v="2180100"/>
        <n v="5222800"/>
        <n v="6160000"/>
        <n v="9011103"/>
        <n v="9012002"/>
        <n v="990000000"/>
        <n v="912002"/>
        <n v="8035260"/>
        <n v="9012010"/>
        <n v="9040000"/>
        <n v="9080000000"/>
        <n v="7951200"/>
      </sharedItems>
    </cacheField>
    <cacheField name="КЦСР" numFmtId="175">
      <sharedItems containsBlank="1" containsMixedTypes="1" containsNumber="1" containsInteger="1" count="0"/>
    </cacheField>
    <cacheField name="Вид расходов">
      <sharedItems containsString="0" containsBlank="1" containsMixedTypes="0" containsNumber="1" containsInteger="1" count="37">
        <n v="121"/>
        <n v="129"/>
        <n v="122"/>
        <n v="851"/>
        <n v="852"/>
        <n v="853"/>
        <n v="831"/>
        <n v="244"/>
        <n v="870"/>
        <n v="621"/>
        <n v="611"/>
        <n v="811"/>
        <n v="360"/>
        <n v="622"/>
        <n v="323"/>
        <n v="313"/>
        <n v="322"/>
        <n v="730"/>
        <n v="511"/>
        <n v="512"/>
        <n v="123"/>
        <n v="412"/>
        <m/>
        <n v="414"/>
        <n v="243"/>
        <n v="832"/>
        <n v="112"/>
        <n v="462"/>
        <n v="612"/>
        <n v="999"/>
        <n v="465"/>
        <n v="111"/>
        <n v="630"/>
        <n v="119"/>
        <n v="810"/>
        <n v="312"/>
        <n v="880"/>
      </sharedItems>
    </cacheField>
    <cacheField name="ЭКР">
      <sharedItems containsString="0" containsBlank="1" containsMixedTypes="0" containsNumber="1" containsInteger="1" count="0"/>
    </cacheField>
    <cacheField name="СубЭКР(наименование)">
      <sharedItems containsBlank="1" containsMixedTypes="0" count="0"/>
    </cacheField>
    <cacheField name="СубЭКР">
      <sharedItems containsBlank="1" containsMixedTypes="1" containsNumber="1" containsInteger="1" count="0"/>
    </cacheField>
    <cacheField name="ВСЕГО, в руб.">
      <sharedItems containsString="0" containsBlank="1" containsMixedTypes="0" containsNumber="1" containsInteger="1" count="0"/>
    </cacheField>
    <cacheField name="ВСЕГО">
      <sharedItems containsString="0" containsBlank="1" containsMixedTypes="0" containsNumber="1" containsInteger="1" count="0"/>
    </cacheField>
    <cacheField name="итоги">
      <sharedItems containsString="0" containsBlank="1" containsMixedTypes="0" containsNumber="1" containsInteger="1" count="0"/>
    </cacheField>
    <cacheField name="в т.ч. стимулир. субс.">
      <sharedItems containsString="0" containsBlank="1" containsMixedTypes="0" containsNumber="1" containsInteger="1" count="0"/>
    </cacheField>
    <cacheField name="итоги2">
      <sharedItems containsString="0" containsBlank="1" containsMixedTypes="0" containsNumber="1" containsInteger="1" count="0"/>
    </cacheField>
    <cacheField name="Исполнено, в руб.">
      <sharedItems containsString="0" containsBlank="1" containsMixedTypes="0" containsNumber="1" containsInteger="1" count="0"/>
    </cacheField>
    <cacheField name="в т.ч. cр-ва вышестоящ. бюдж." numFmtId="173">
      <sharedItems containsSemiMixedTypes="0" containsString="0" containsMixedTypes="0" containsNumber="1" containsInteger="1" count="0"/>
    </cacheField>
    <cacheField name="итоги3">
      <sharedItems containsString="0" containsBlank="1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7">
  <r>
    <n v="926010010"/>
    <s v="Администрация Камышлинского района"/>
    <x v="0"/>
    <s v="02"/>
    <x v="0"/>
    <x v="0"/>
    <x v="0"/>
    <x v="0"/>
    <n v="2900011010"/>
    <x v="0"/>
    <n v="0"/>
    <s v="МП&quot;Совершенствование организации по решению вопросов местного значения&quot; на2019-2025 годы(содержание)"/>
    <s v="000.01.68"/>
    <n v="1365817"/>
    <n v="1365.817"/>
    <m/>
    <m/>
    <m/>
    <n v="1059550.85"/>
    <n v="1059.55085"/>
    <m/>
  </r>
  <r>
    <n v="926010010"/>
    <s v="Администрация Камышлинского района"/>
    <x v="0"/>
    <s v="02"/>
    <x v="0"/>
    <x v="0"/>
    <x v="0"/>
    <x v="0"/>
    <n v="2900011010"/>
    <x v="1"/>
    <n v="0"/>
    <s v="МП&quot;Совершенствование организации по решению вопросов местного значения&quot; на2019-2025 годы(содержание)"/>
    <s v="000.01.68"/>
    <n v="411269"/>
    <n v="411.269"/>
    <m/>
    <m/>
    <m/>
    <n v="290399.91"/>
    <n v="290.39991"/>
    <m/>
  </r>
  <r>
    <n v="926010010"/>
    <s v="Администрация Камышлинского района"/>
    <x v="0"/>
    <s v="04"/>
    <x v="0"/>
    <x v="0"/>
    <x v="1"/>
    <x v="0"/>
    <n v="2900011020"/>
    <x v="0"/>
    <n v="0"/>
    <s v="МП&quot;Совершенствование организации по решению вопросов местного значения&quot; на2019-2025 годы(содержание)"/>
    <s v="000.01.68"/>
    <n v="5356805"/>
    <n v="5356.805"/>
    <m/>
    <m/>
    <m/>
    <n v="3991809.03"/>
    <n v="3991.80903"/>
    <m/>
  </r>
  <r>
    <n v="926010010"/>
    <s v="Администрация Камышлинского района"/>
    <x v="0"/>
    <s v="04"/>
    <x v="0"/>
    <x v="0"/>
    <x v="1"/>
    <x v="0"/>
    <n v="2900011020"/>
    <x v="2"/>
    <n v="0"/>
    <s v="МП&quot;Совершенствование организации по решению вопросов местного значения&quot; на2019-2025 годы(содержание)"/>
    <s v="000.01.68"/>
    <n v="35000"/>
    <n v="35"/>
    <m/>
    <m/>
    <m/>
    <n v="8904"/>
    <n v="8.904"/>
    <m/>
  </r>
  <r>
    <n v="926010010"/>
    <s v="Администрация Камышлинского района"/>
    <x v="0"/>
    <s v="04"/>
    <x v="0"/>
    <x v="0"/>
    <x v="1"/>
    <x v="0"/>
    <n v="2900011020"/>
    <x v="0"/>
    <n v="0"/>
    <s v="МП&quot;Совершенствование организации по решению вопросов местного значения&quot; на 2019-2025 годы (внутренний муниципальный финансовый контроль)"/>
    <s v="400.01.70"/>
    <n v="4619"/>
    <n v="4.619"/>
    <m/>
    <m/>
    <m/>
    <n v="0"/>
    <n v="0"/>
    <m/>
  </r>
  <r>
    <n v="926010010"/>
    <s v="Администрация Камышлинского района"/>
    <x v="0"/>
    <s v="04"/>
    <x v="0"/>
    <x v="0"/>
    <x v="1"/>
    <x v="0"/>
    <n v="2900011020"/>
    <x v="1"/>
    <n v="0"/>
    <s v="МП&quot;Совершенствование организации по решению вопросов местного значения&quot; на 2019-2025 годы (внутренний муниципальный финансовый контроль)"/>
    <s v="400.01.70"/>
    <n v="1386"/>
    <n v="1.386"/>
    <m/>
    <m/>
    <m/>
    <n v="0"/>
    <n v="0"/>
    <m/>
  </r>
  <r>
    <n v="926010010"/>
    <s v="Администрация Камышлинского района"/>
    <x v="0"/>
    <s v="04"/>
    <x v="0"/>
    <x v="0"/>
    <x v="1"/>
    <x v="0"/>
    <n v="2900011020"/>
    <x v="1"/>
    <n v="0"/>
    <s v="МП&quot;Совершенствование организации по решению вопросов местного значения&quot; на2019-2025 годы(содержание)"/>
    <s v="000.01.68"/>
    <n v="1975927"/>
    <n v="1975.927"/>
    <m/>
    <m/>
    <m/>
    <n v="1237626.52"/>
    <n v="1237.62652"/>
    <m/>
  </r>
  <r>
    <n v="926010010"/>
    <s v="Администрация Камышлинского района"/>
    <x v="0"/>
    <s v="04"/>
    <x v="1"/>
    <x v="0"/>
    <x v="1"/>
    <x v="0"/>
    <n v="2900011020"/>
    <x v="3"/>
    <n v="0"/>
    <s v="МП&quot;Совершенствование организации по решению вопросов местного значения&quot; на2019-2025 годы(содержание)"/>
    <s v="000.01.68"/>
    <n v="185000"/>
    <n v="185"/>
    <m/>
    <m/>
    <m/>
    <n v="182637"/>
    <n v="182.637"/>
    <m/>
  </r>
  <r>
    <n v="926010010"/>
    <s v="Администрация Камышлинского района"/>
    <x v="0"/>
    <s v="04"/>
    <x v="1"/>
    <x v="0"/>
    <x v="1"/>
    <x v="0"/>
    <n v="2900011020"/>
    <x v="4"/>
    <n v="0"/>
    <s v="МП&quot;Совершенствование организации по решению вопросов местного значения&quot; на2019-2025 годы(содержание)"/>
    <s v="000.01.68"/>
    <n v="49000"/>
    <n v="49"/>
    <m/>
    <m/>
    <m/>
    <n v="42771"/>
    <n v="42.771"/>
    <m/>
  </r>
  <r>
    <n v="926010010"/>
    <s v="Администрация Камышлинского района"/>
    <x v="0"/>
    <s v="04"/>
    <x v="1"/>
    <x v="0"/>
    <x v="1"/>
    <x v="0"/>
    <n v="2900011020"/>
    <x v="5"/>
    <n v="0"/>
    <s v="МП&quot;Совершенствование организации по решению вопросов местного значения&quot; на2019-2025 годы(содержание)"/>
    <s v="000.01.68"/>
    <n v="20000"/>
    <n v="20"/>
    <m/>
    <m/>
    <m/>
    <n v="19619.64"/>
    <n v="19.61964"/>
    <m/>
  </r>
  <r>
    <n v="926010010"/>
    <s v="Администрация Камышлинского района"/>
    <x v="0"/>
    <s v="04"/>
    <x v="2"/>
    <x v="0"/>
    <x v="1"/>
    <x v="0"/>
    <n v="2900011020"/>
    <x v="6"/>
    <n v="0"/>
    <s v="МП&quot;Совершенствование организации по решению вопросов местного значения&quot; на2019-2025 годы(содержание)"/>
    <s v="000.01.68"/>
    <n v="60000"/>
    <n v="60"/>
    <m/>
    <m/>
    <m/>
    <n v="60000"/>
    <n v="60"/>
    <m/>
  </r>
  <r>
    <n v="926010010"/>
    <s v="Администрация Камышлинского района"/>
    <x v="0"/>
    <s v="04"/>
    <x v="3"/>
    <x v="0"/>
    <x v="1"/>
    <x v="0"/>
    <n v="2900020020"/>
    <x v="7"/>
    <n v="0"/>
    <s v="МП&quot;Совершенствование организации по решению вопросов местного значения&quot; на2019-2025 годы(содержание)"/>
    <s v="000.01.68"/>
    <n v="2042121"/>
    <n v="2042.121"/>
    <m/>
    <m/>
    <m/>
    <n v="1552393.91"/>
    <n v="1552.39391"/>
    <m/>
  </r>
  <r>
    <n v="926010010"/>
    <s v="Администрация Камышлинского района"/>
    <x v="0"/>
    <s v="04"/>
    <x v="0"/>
    <x v="0"/>
    <x v="1"/>
    <x v="0"/>
    <n v="2900075080"/>
    <x v="0"/>
    <n v="0"/>
    <s v="МП&quot;Совершенствование организации по решению вопросов местного значения&quot; на 2019-2025 годы (специалист по вопросам обеспечения жилыми помещениями отдельных категории)"/>
    <s v="200.00.92"/>
    <n v="179800"/>
    <n v="179.8"/>
    <m/>
    <m/>
    <m/>
    <n v="132102.42"/>
    <n v="132.10242000000002"/>
    <m/>
  </r>
  <r>
    <n v="926010010"/>
    <s v="Администрация Камышлинского района"/>
    <x v="0"/>
    <s v="04"/>
    <x v="0"/>
    <x v="0"/>
    <x v="1"/>
    <x v="0"/>
    <n v="2900075080"/>
    <x v="1"/>
    <n v="0"/>
    <s v="МП&quot;Совершенствование организации по решению вопросов местного значения&quot; на 2019-2025 годы (специалист по вопросам обеспечения жилыми помещениями отдельных категории)"/>
    <s v="200.00.92"/>
    <n v="54300"/>
    <n v="54.3"/>
    <m/>
    <m/>
    <m/>
    <n v="40418.03"/>
    <n v="40.41803"/>
    <m/>
  </r>
  <r>
    <n v="926010010"/>
    <s v="Администрация Камышлинского района"/>
    <x v="0"/>
    <s v="04"/>
    <x v="3"/>
    <x v="0"/>
    <x v="1"/>
    <x v="0"/>
    <n v="2900075150"/>
    <x v="7"/>
    <n v="0"/>
    <s v="МП&quot;Совершенствование организации по решению вопросов местного значения&quot; на 2019-205 годы(архив)"/>
    <s v="200.01.06"/>
    <n v="61000"/>
    <n v="61"/>
    <m/>
    <m/>
    <m/>
    <n v="37963.26"/>
    <n v="37.963260000000005"/>
    <m/>
  </r>
  <r>
    <n v="926010010"/>
    <s v="Администрация Камышлинского района"/>
    <x v="0"/>
    <s v="04"/>
    <x v="0"/>
    <x v="0"/>
    <x v="1"/>
    <x v="0"/>
    <n v="2900075160"/>
    <x v="0"/>
    <n v="0"/>
    <s v="МП&quot;Совершенствование организации по решению вопросов местного значения&quot; на 2019-2025 годы (вадм.комиссия)"/>
    <s v="200.01.04"/>
    <n v="343200"/>
    <n v="343.2"/>
    <m/>
    <m/>
    <m/>
    <n v="225836.2"/>
    <n v="225.83620000000002"/>
    <m/>
  </r>
  <r>
    <n v="926010010"/>
    <s v="Администрация Камышлинского района"/>
    <x v="0"/>
    <s v="04"/>
    <x v="0"/>
    <x v="0"/>
    <x v="1"/>
    <x v="0"/>
    <n v="2900075160"/>
    <x v="1"/>
    <n v="0"/>
    <s v="МП&quot;Совершенствование организации по решению вопросов местного значения&quot; на 2019-2025 годы (вадм.комиссия)"/>
    <s v="200.01.04"/>
    <n v="103800"/>
    <n v="103.8"/>
    <m/>
    <m/>
    <m/>
    <n v="71808.52"/>
    <n v="71.80852"/>
    <m/>
  </r>
  <r>
    <n v="926010010"/>
    <s v="Администрация Камышлинского района"/>
    <x v="0"/>
    <s v="04"/>
    <x v="3"/>
    <x v="0"/>
    <x v="1"/>
    <x v="0"/>
    <n v="2900075160"/>
    <x v="7"/>
    <n v="0"/>
    <s v="МП&quot;Совершенствование организации по решению вопросов местного значения&quot; на 2019-2025 годы (вадм.комиссия)"/>
    <s v="200.01.04"/>
    <n v="27000"/>
    <n v="27"/>
    <m/>
    <m/>
    <m/>
    <n v="8713.91"/>
    <n v="8.71391"/>
    <m/>
  </r>
  <r>
    <n v="926010010"/>
    <s v="Администрация Камышлинского района"/>
    <x v="0"/>
    <s v="04"/>
    <x v="0"/>
    <x v="0"/>
    <x v="1"/>
    <x v="0"/>
    <n v="2900075200"/>
    <x v="0"/>
    <n v="0"/>
    <s v="МП&quot;Совершенствование организации по решению вопросов местного значения&quot; на2019-2025 годы (охрана труда)"/>
    <s v="200.01.05"/>
    <n v="324823"/>
    <n v="324.823"/>
    <m/>
    <m/>
    <m/>
    <n v="199717.55"/>
    <n v="199.71755"/>
    <m/>
  </r>
  <r>
    <n v="926010010"/>
    <s v="Администрация Камышлинского района"/>
    <x v="0"/>
    <s v="04"/>
    <x v="0"/>
    <x v="0"/>
    <x v="1"/>
    <x v="0"/>
    <n v="2900075200"/>
    <x v="1"/>
    <n v="0"/>
    <s v="МП&quot;Совершенствование организации по решению вопросов местного значения&quot; на2019-2025 годы (охрана труда)"/>
    <s v="200.01.05"/>
    <n v="98165"/>
    <n v="98.165"/>
    <m/>
    <m/>
    <m/>
    <n v="54023.96"/>
    <n v="54.02396"/>
    <m/>
  </r>
  <r>
    <n v="926010010"/>
    <s v="Администрация Камышлинского района"/>
    <x v="0"/>
    <s v="04"/>
    <x v="3"/>
    <x v="0"/>
    <x v="1"/>
    <x v="0"/>
    <n v="2900075200"/>
    <x v="7"/>
    <n v="0"/>
    <s v="МП&quot;Совершенствование организации по решению вопросов местного значения&quot; на2019-2025 годы (охрана труда)"/>
    <s v="200.01.05"/>
    <n v="50759"/>
    <n v="50.759"/>
    <m/>
    <m/>
    <m/>
    <n v="11347.01"/>
    <n v="11.347010000000001"/>
    <m/>
  </r>
  <r>
    <n v="926010010"/>
    <s v="Администрация Камышлинского района"/>
    <x v="0"/>
    <s v="04"/>
    <x v="0"/>
    <x v="0"/>
    <x v="1"/>
    <x v="1"/>
    <n v="3000075180"/>
    <x v="0"/>
    <n v="0"/>
    <s v="МП &quot;Профилактика социального сиротства, защита прав и интересов граждан , нуждающихся в помощи государства&quot; на 2019-2025 годы (демография,опека над несовершенолетними)"/>
    <s v="200.01.58"/>
    <n v="1170150"/>
    <n v="1170.15"/>
    <m/>
    <m/>
    <m/>
    <n v="835104.07"/>
    <n v="835.10407"/>
    <m/>
  </r>
  <r>
    <n v="926010010"/>
    <s v="Администрация Камышлинского района"/>
    <x v="0"/>
    <s v="04"/>
    <x v="0"/>
    <x v="0"/>
    <x v="1"/>
    <x v="1"/>
    <n v="3000075180"/>
    <x v="1"/>
    <n v="0"/>
    <s v="МП &quot;Профилактика социального сиротства, защита прав и интересов граждан , нуждающихся в помощи государства&quot; на 2019-2025 годы (демография,опека над несовершенолетними)"/>
    <s v="200.01.58"/>
    <n v="353400"/>
    <n v="353.4"/>
    <m/>
    <m/>
    <m/>
    <n v="235640.71"/>
    <n v="235.64070999999998"/>
    <m/>
  </r>
  <r>
    <n v="926010010"/>
    <s v="Администрация Камышлинского района"/>
    <x v="0"/>
    <s v="04"/>
    <x v="3"/>
    <x v="0"/>
    <x v="1"/>
    <x v="1"/>
    <n v="3000075180"/>
    <x v="7"/>
    <n v="0"/>
    <s v="МП &quot;Профилактика социального сиротства, защита прав и интересов граждан , нуждающихся в помощи государства&quot; на 2019-2025 годы (демография,опека над несовершенолетними)"/>
    <s v="200.01.58"/>
    <n v="177500"/>
    <n v="177.5"/>
    <m/>
    <m/>
    <m/>
    <n v="127346.62"/>
    <n v="127.34662"/>
    <m/>
  </r>
  <r>
    <n v="926010010"/>
    <s v="Администрация Камышлинского района"/>
    <x v="0"/>
    <s v="04"/>
    <x v="0"/>
    <x v="0"/>
    <x v="1"/>
    <x v="1"/>
    <n v="3000075190"/>
    <x v="0"/>
    <n v="0"/>
    <s v="МП &quot;Профилактика социального сиротства, защита прав и интересов граждан , нуждающихся в помощи государства&quot; на 2019-2025 годы (ЦСЗН, опека над недееспособными  совершеннолетними)"/>
    <s v="200.01.59"/>
    <n v="257179"/>
    <n v="257.179"/>
    <m/>
    <m/>
    <m/>
    <n v="178966.62"/>
    <n v="178.96662"/>
    <m/>
  </r>
  <r>
    <n v="926010010"/>
    <s v="Администрация Камышлинского района"/>
    <x v="0"/>
    <s v="04"/>
    <x v="0"/>
    <x v="0"/>
    <x v="1"/>
    <x v="1"/>
    <n v="3000075190"/>
    <x v="1"/>
    <n v="0"/>
    <s v="МП &quot;Профилактика социального сиротства, защита прав и интересов граждан , нуждающихся в помощи государства&quot; на 2019-2025 годы (ЦСЗН, опека над недееспособными  совершеннолетними)"/>
    <s v="200.01.59"/>
    <n v="72891"/>
    <n v="72.891"/>
    <m/>
    <m/>
    <m/>
    <n v="52685.85"/>
    <n v="52.68585"/>
    <m/>
  </r>
  <r>
    <n v="926010010"/>
    <s v="Администрация Камышлинского района"/>
    <x v="0"/>
    <s v="04"/>
    <x v="0"/>
    <x v="0"/>
    <x v="1"/>
    <x v="1"/>
    <n v="3000075190"/>
    <x v="2"/>
    <n v="0"/>
    <s v="МП &quot;Профилактика социального сиротства, защита прав и интересов граждан , нуждающихся в помощи государства&quot; на 2019-2025 годы (ЦСЗН, опека над недееспособными  совершеннолетними)"/>
    <s v="200.01.59"/>
    <n v="3300"/>
    <n v="3.3"/>
    <m/>
    <m/>
    <m/>
    <n v="3300"/>
    <n v="3.3"/>
    <m/>
  </r>
  <r>
    <n v="926010010"/>
    <s v="Администрация Камышлинского района"/>
    <x v="0"/>
    <s v="04"/>
    <x v="3"/>
    <x v="0"/>
    <x v="1"/>
    <x v="1"/>
    <n v="3000075190"/>
    <x v="7"/>
    <n v="0"/>
    <s v="МП &quot;Профилактика социального сиротства,защита прав и интересов граждан,нуждающихся в помощи государства&quot; на 2019-2025 годы (ЦСЗН, опека над недееспособнвми совершеннолетними)"/>
    <s v="200.01.59"/>
    <n v="31245"/>
    <n v="31.245"/>
    <m/>
    <m/>
    <m/>
    <n v="8000"/>
    <n v="8"/>
    <m/>
  </r>
  <r>
    <n v="926010010"/>
    <s v="Администрация Камышлинского района"/>
    <x v="0"/>
    <s v="04"/>
    <x v="0"/>
    <x v="0"/>
    <x v="1"/>
    <x v="0"/>
    <s v="29000S2120"/>
    <x v="0"/>
    <n v="0"/>
    <s v="МП&quot;Совершенствование организации по решению вопросов местного значения&quot; на2019-2025 годы(содержание)"/>
    <s v="500.01.68"/>
    <n v="1200000"/>
    <n v="1200"/>
    <m/>
    <n v="1200000"/>
    <m/>
    <n v="0"/>
    <n v="0"/>
    <m/>
  </r>
  <r>
    <n v="926010010"/>
    <s v="Администрация Камышлинского района"/>
    <x v="0"/>
    <s v="05"/>
    <x v="3"/>
    <x v="0"/>
    <x v="2"/>
    <x v="2"/>
    <n v="9010051200"/>
    <x v="7"/>
    <n v="0"/>
    <s v="непрграмное направление (составление списков присяжные заседатели)"/>
    <s v="300.00.89"/>
    <n v="5853"/>
    <n v="5.853"/>
    <m/>
    <m/>
    <m/>
    <n v="0"/>
    <n v="0"/>
    <m/>
  </r>
  <r>
    <n v="926010010"/>
    <s v="Администрация Камышлинского района"/>
    <x v="0"/>
    <s v="11"/>
    <x v="4"/>
    <x v="0"/>
    <x v="3"/>
    <x v="2"/>
    <n v="9010079900"/>
    <x v="8"/>
    <n v="0"/>
    <s v="Непрограмное направление (резерв)"/>
    <s v="000.01.67"/>
    <n v="50000"/>
    <n v="50"/>
    <m/>
    <m/>
    <m/>
    <n v="0"/>
    <n v="0"/>
    <n v="10668686.589999998"/>
  </r>
  <r>
    <n v="926010010"/>
    <s v="Администрация Камышлинского района"/>
    <x v="0"/>
    <s v="13"/>
    <x v="5"/>
    <x v="0"/>
    <x v="4"/>
    <x v="3"/>
    <n v="100062110"/>
    <x v="9"/>
    <n v="0"/>
    <s v="&quot;МП &quot;Развитие образования и воспитания детей &quot; на 2019-2025 годы (МАУ &quot;ЦМТОДОУ&quot; -содержаеие)"/>
    <s v="000.34.03"/>
    <n v="507031"/>
    <n v="507.031"/>
    <m/>
    <m/>
    <m/>
    <n v="360634.39"/>
    <n v="360.63439"/>
    <m/>
  </r>
  <r>
    <n v="926010010"/>
    <s v="Администрация Камышлинского района"/>
    <x v="0"/>
    <s v="13"/>
    <x v="6"/>
    <x v="0"/>
    <x v="4"/>
    <x v="1"/>
    <n v="3000075180"/>
    <x v="10"/>
    <n v="0"/>
    <s v="МП &quot;Профилактика социального сиротства ,защита прав и интересов граждан ,нуждающихся в помощи государства&quot; на 2019-2025 годы (МБУ &quot;ЦКОД&quot;- опека  над несовершеннолетними )"/>
    <s v="200.33.03"/>
    <n v="249450"/>
    <n v="249.45"/>
    <m/>
    <m/>
    <m/>
    <n v="241891.75"/>
    <n v="241.89175"/>
    <n v="360634.39"/>
  </r>
  <r>
    <n v="926010010"/>
    <s v="Администрация Камышлинского района"/>
    <x v="0"/>
    <s v="13"/>
    <x v="6"/>
    <x v="0"/>
    <x v="4"/>
    <x v="1"/>
    <n v="3000075190"/>
    <x v="10"/>
    <n v="0"/>
    <s v="МП &quot;Профилактика социального сиротства ,защита прав и интересов граждан ,нуждающихся в помощи государства&quot; на 2019-2025 годы (МБУ &quot;ЦКОД&quot;- опека  над недееспособными  несовершеннолетними )"/>
    <s v="200.33.04"/>
    <n v="98310"/>
    <n v="98.31"/>
    <m/>
    <m/>
    <m/>
    <n v="38200"/>
    <n v="38.2"/>
    <m/>
  </r>
  <r>
    <n v="926010010"/>
    <s v="Администрация Камышлинского района"/>
    <x v="0"/>
    <s v="13"/>
    <x v="5"/>
    <x v="0"/>
    <x v="4"/>
    <x v="4"/>
    <n v="3100062130"/>
    <x v="9"/>
    <n v="0"/>
    <s v=" МП&quot;Оптимизация и повышение качества предоставления государственных и муниципальных услуг&quot; ( МАУ &quot;МФЦ&quot;)"/>
    <n v="2701"/>
    <n v="6352874"/>
    <n v="6352.874"/>
    <m/>
    <m/>
    <m/>
    <n v="5590581.18"/>
    <n v="5590.58118"/>
    <m/>
  </r>
  <r>
    <n v="926010010"/>
    <s v="Администрация Камышлинского района"/>
    <x v="0"/>
    <s v="13"/>
    <x v="5"/>
    <x v="0"/>
    <x v="4"/>
    <x v="4"/>
    <s v="31000S2420"/>
    <x v="9"/>
    <n v="0"/>
    <s v=" МП&quot;Оптимизация и повышение качества предоставления государственных и муниципальных услуг&quot; ( МАУ &quot;МФЦ&quot; за счет стим.субсидий)"/>
    <s v="500.27.01"/>
    <n v="5000000"/>
    <n v="5000"/>
    <m/>
    <n v="5000000"/>
    <m/>
    <n v="2885672.17"/>
    <n v="2885.67217"/>
    <m/>
  </r>
  <r>
    <n v="926010010"/>
    <s v="Администрация Камышлинского района"/>
    <x v="0"/>
    <s v="13"/>
    <x v="6"/>
    <x v="0"/>
    <x v="4"/>
    <x v="2"/>
    <n v="9010061120"/>
    <x v="10"/>
    <n v="0"/>
    <s v="Непрограмное направление (МБУ &quot;ЦКОД&quot;)"/>
    <n v="3301"/>
    <n v="5901342"/>
    <n v="5901.342"/>
    <m/>
    <m/>
    <m/>
    <n v="5169212.91"/>
    <n v="5169.21291"/>
    <n v="8514453.35"/>
  </r>
  <r>
    <n v="926010010"/>
    <s v="Администрация Камышлинского района"/>
    <x v="0"/>
    <s v="13"/>
    <x v="6"/>
    <x v="0"/>
    <x v="4"/>
    <x v="2"/>
    <s v="90100S1120"/>
    <x v="10"/>
    <n v="0"/>
    <s v="Непрограмное направление (МБУ &quot;ЦКОД&quot;)"/>
    <n v="5003301"/>
    <n v="1500000"/>
    <n v="1500"/>
    <m/>
    <n v="1500000"/>
    <m/>
    <n v="0"/>
    <n v="0"/>
    <n v="13645466.26"/>
  </r>
  <r>
    <n v="926010010"/>
    <s v="Администрация Камышлинского района"/>
    <x v="1"/>
    <s v="09"/>
    <x v="3"/>
    <x v="0"/>
    <x v="5"/>
    <x v="5"/>
    <n v="1000020020"/>
    <x v="7"/>
    <n v="0"/>
    <s v="МП &quot;Защита населения и территорий о чрезвычайных ситуаций, обеспечение пожарной безопасности и безопасности людей&quot; на 2019-2025 годы (ГО и ЧС)"/>
    <n v="136"/>
    <n v="38000"/>
    <n v="38"/>
    <m/>
    <m/>
    <m/>
    <n v="30845.94"/>
    <n v="30.84594"/>
    <m/>
  </r>
  <r>
    <n v="926010010"/>
    <s v="Администрация Камышлинского района"/>
    <x v="1"/>
    <s v="09"/>
    <x v="5"/>
    <x v="0"/>
    <x v="5"/>
    <x v="5"/>
    <n v="1000063120"/>
    <x v="9"/>
    <n v="0"/>
    <s v="МП &quot;Защита населения от чрезвычайных ситуаций, обеспечение пожарной безопасности и безопасности людей &quot; на 2019-2025 годы (МАУ &quot;МФ&quot; -ЕДДС)"/>
    <s v="000.27.02"/>
    <n v="1300000"/>
    <n v="1300"/>
    <m/>
    <m/>
    <m/>
    <n v="1209257.27"/>
    <n v="1209.25727"/>
    <m/>
  </r>
  <r>
    <n v="926010010"/>
    <s v="Администрация Камышлинского района"/>
    <x v="2"/>
    <s v="05"/>
    <x v="3"/>
    <x v="0"/>
    <x v="6"/>
    <x v="6"/>
    <s v="08000S2340"/>
    <x v="7"/>
    <n v="0"/>
    <s v="МП &quot;Развитие с/х и регулирование рынков с/х продукции, сырья и продовольствия м.р.Камышлинский С/о &quot; на 2019-2025 годы (с\х ярмарки, день сельского хозяйства)"/>
    <s v="500.28.22"/>
    <n v="250000"/>
    <n v="250"/>
    <m/>
    <n v="250000"/>
    <m/>
    <n v="160000"/>
    <n v="160"/>
    <m/>
  </r>
  <r>
    <n v="926010010"/>
    <s v="Администрация Камышлинского района"/>
    <x v="2"/>
    <s v="05"/>
    <x v="7"/>
    <x v="0"/>
    <x v="6"/>
    <x v="6"/>
    <s v="08000S2340"/>
    <x v="11"/>
    <n v="0"/>
    <s v="МП &quot;Развитие с/х и регулирование рынков с/х продукции, сырья и продовольствия м.р.Камышлинский С/о &quot; на 2019-2025 годы (субсидии на приобритения семян)"/>
    <s v="500.28.17"/>
    <n v="400000"/>
    <n v="400"/>
    <m/>
    <n v="400000"/>
    <m/>
    <n v="0"/>
    <n v="0"/>
    <m/>
  </r>
  <r>
    <n v="926010010"/>
    <s v="Администрация Камышлинского района"/>
    <x v="2"/>
    <s v="05"/>
    <x v="7"/>
    <x v="0"/>
    <x v="6"/>
    <x v="6"/>
    <n v="800073700"/>
    <x v="11"/>
    <n v="0"/>
    <s v="МП &quot;Развитие с/х и регулирование рынков с/х продукции, сырья и продовольствия м.р.Камышлинский С/о &quot; на 2019-2025 годы (субсидии на развитие молочного скотоводства)"/>
    <s v="200.01.63"/>
    <n v="2236444"/>
    <n v="2236.444"/>
    <m/>
    <m/>
    <m/>
    <n v="1601880"/>
    <n v="1601.88"/>
    <m/>
  </r>
  <r>
    <n v="926010010"/>
    <s v="Администрация Камышлинского района"/>
    <x v="2"/>
    <s v="05"/>
    <x v="3"/>
    <x v="0"/>
    <x v="6"/>
    <x v="6"/>
    <n v="800074380"/>
    <x v="7"/>
    <n v="0"/>
    <s v="МП &quot;развитие с\х и регулирования рынков с\х продукции ,сырья и продовольствия(субсидии на проведения работ по уничтжению сорняков)&quot;"/>
    <s v="200.01.77"/>
    <n v="99018"/>
    <n v="99.018"/>
    <m/>
    <m/>
    <m/>
    <n v="0"/>
    <n v="0"/>
    <m/>
  </r>
  <r>
    <n v="926010010"/>
    <s v="Администрация Камышлинского района"/>
    <x v="2"/>
    <s v="05"/>
    <x v="0"/>
    <x v="0"/>
    <x v="6"/>
    <x v="6"/>
    <n v="800075210"/>
    <x v="0"/>
    <n v="0"/>
    <s v="МП &quot;Развитие с/х и регулирование рынков с/х продукции, сырья и продовольствия &quot; на 2019-2025 годы (содержание комитета с\х)"/>
    <s v="200.01.61"/>
    <n v="1880608"/>
    <n v="1880.608"/>
    <m/>
    <m/>
    <m/>
    <n v="1048835.17"/>
    <n v="1048.8351699999998"/>
    <n v="3001983.21"/>
  </r>
  <r>
    <n v="926010010"/>
    <s v="Администрация Камышлинского района"/>
    <x v="2"/>
    <s v="05"/>
    <x v="0"/>
    <x v="0"/>
    <x v="6"/>
    <x v="6"/>
    <n v="800075210"/>
    <x v="1"/>
    <n v="0"/>
    <s v="МП &quot;Развитие с/х и регулирование рынков с/х продукции, сырья и продовольствия &quot; на 2019-2025 годы (содержание комитета с\х)"/>
    <s v="200.01.61"/>
    <n v="508545"/>
    <n v="508.545"/>
    <m/>
    <m/>
    <m/>
    <n v="329211.89"/>
    <n v="329.21189000000004"/>
    <n v="4019972.44"/>
  </r>
  <r>
    <n v="926010010"/>
    <s v="Администрация Камышлинского района"/>
    <x v="2"/>
    <s v="05"/>
    <x v="3"/>
    <x v="0"/>
    <x v="6"/>
    <x v="6"/>
    <n v="800075210"/>
    <x v="7"/>
    <n v="0"/>
    <s v="МП &quot;Развитие с/х и регулирование рынков с/х продукции, сырья и продовольствия &quot; на 2019-2025 годы (содержание комитета с\х)"/>
    <s v="200.01.61"/>
    <n v="255900"/>
    <n v="255.9"/>
    <m/>
    <m/>
    <m/>
    <n v="66545.01"/>
    <n v="66.54500999999999"/>
    <m/>
  </r>
  <r>
    <n v="926010010"/>
    <s v="Администрация Камышлинского района"/>
    <x v="2"/>
    <s v="05"/>
    <x v="3"/>
    <x v="0"/>
    <x v="6"/>
    <x v="7"/>
    <n v="9040020291"/>
    <x v="7"/>
    <n v="0"/>
    <s v="Непрограмное направление мероприятия по отлову безнадзорных животных"/>
    <s v="000.01.74"/>
    <n v="35000"/>
    <n v="35"/>
    <m/>
    <m/>
    <m/>
    <n v="25000"/>
    <n v="25"/>
    <m/>
  </r>
  <r>
    <n v="926010010"/>
    <s v="Администрация Камышлинского района"/>
    <x v="2"/>
    <s v="05"/>
    <x v="3"/>
    <x v="0"/>
    <x v="6"/>
    <x v="7"/>
    <n v="9040075290"/>
    <x v="7"/>
    <n v="0"/>
    <s v="Непрограмное направление (мероприятия по отлову безнадзорных животных)"/>
    <s v="200.39.01"/>
    <n v="0"/>
    <n v="0"/>
    <m/>
    <m/>
    <m/>
    <n v="0"/>
    <n v="0"/>
    <m/>
  </r>
  <r>
    <n v="926010010"/>
    <s v="Администрация Камышлинского района"/>
    <x v="2"/>
    <s v="05"/>
    <x v="3"/>
    <x v="0"/>
    <x v="6"/>
    <x v="6"/>
    <s v="08000S4380"/>
    <x v="7"/>
    <n v="0"/>
    <s v="МП &quot;развитие с\х и регулирования рынков с\х продукции ,сырья и продовольствия(субсидии на проведения работ по уничтжению сорняков)&quot;"/>
    <s v="000.01.77"/>
    <n v="0"/>
    <n v="0"/>
    <m/>
    <m/>
    <m/>
    <n v="0"/>
    <n v="0"/>
    <m/>
  </r>
  <r>
    <n v="926010010"/>
    <s v="Администрация Камышлинского района"/>
    <x v="2"/>
    <s v="08"/>
    <x v="7"/>
    <x v="0"/>
    <x v="7"/>
    <x v="8"/>
    <n v="1200063200"/>
    <x v="11"/>
    <n v="0"/>
    <s v="МП&quot;Комплексное развитие транспортной инфракструктуры &quot; на 2019-2025 годы(пеевозка пассажиров по мкниципальным маршрутам)"/>
    <n v="1003"/>
    <n v="2000000"/>
    <n v="2000"/>
    <m/>
    <m/>
    <m/>
    <n v="1627693.48"/>
    <n v="1627.69348"/>
    <m/>
  </r>
  <r>
    <n v="940010400"/>
    <s v="Администрация Камышлинского района"/>
    <x v="2"/>
    <s v="10"/>
    <x v="3"/>
    <x v="0"/>
    <x v="8"/>
    <x v="2"/>
    <n v="9010076200"/>
    <x v="7"/>
    <n v="0"/>
    <s v="непрограмное направление (елевизионное вещание)"/>
    <s v="200.01.69"/>
    <n v="10000"/>
    <n v="10"/>
    <m/>
    <m/>
    <m/>
    <n v="167.5"/>
    <n v="0.1675"/>
    <m/>
  </r>
  <r>
    <n v="940010400"/>
    <s v="Администрация Камышлинского района"/>
    <x v="2"/>
    <s v="10"/>
    <x v="8"/>
    <x v="0"/>
    <x v="8"/>
    <x v="2"/>
    <n v="9010076200"/>
    <x v="12"/>
    <n v="0"/>
    <s v="непрограмное направление (елевизионное вещание)"/>
    <s v="200.01.69"/>
    <n v="371600"/>
    <n v="371.6"/>
    <m/>
    <m/>
    <m/>
    <n v="18807"/>
    <n v="18.807"/>
    <m/>
  </r>
  <r>
    <n v="926010010"/>
    <s v="Администрация Камышлинского района"/>
    <x v="2"/>
    <s v="12"/>
    <x v="7"/>
    <x v="0"/>
    <x v="9"/>
    <x v="9"/>
    <n v="1900063360"/>
    <x v="11"/>
    <n v="0"/>
    <s v="МП &quot;Развитие малого и среднего предпринимательства&quot; на 2019-2025 годы (поддержка предпринимательства)"/>
    <s v="000.01.37"/>
    <n v="470000"/>
    <n v="470"/>
    <m/>
    <m/>
    <m/>
    <n v="235000"/>
    <n v="235"/>
    <m/>
  </r>
  <r>
    <n v="926010010"/>
    <s v="Администрация Камышлинского района"/>
    <x v="3"/>
    <s v="01"/>
    <x v="1"/>
    <x v="0"/>
    <x v="10"/>
    <x v="10"/>
    <n v="3200020101"/>
    <x v="5"/>
    <n v="0"/>
    <s v="МП &quot;Ремонт административных и жилых зданий ,находящихся в муниципальной собственности&quot; на 2019 год (оплата строительно-технической экспертизы по определению суда,судебные издержки"/>
    <s v="000.01.72"/>
    <n v="77100"/>
    <n v="77.1"/>
    <m/>
    <m/>
    <m/>
    <n v="77100"/>
    <n v="77.1"/>
    <m/>
  </r>
  <r>
    <n v="926010010"/>
    <s v="Администрация Камышлинского района"/>
    <x v="3"/>
    <s v="03"/>
    <x v="5"/>
    <x v="0"/>
    <x v="11"/>
    <x v="11"/>
    <s v="280F255550"/>
    <x v="13"/>
    <n v="0"/>
    <s v="МП &quot;Формирование комфортной городской среды &quot;на 2018-2022 годы (МАУ &quot;ЦКД&quot; с.п. Камышла -благоустройство,общественные пространства)"/>
    <s v="300.35.17"/>
    <n v="806679.09"/>
    <n v="806.67909"/>
    <m/>
    <m/>
    <m/>
    <n v="439029.09"/>
    <n v="439.02909000000005"/>
    <m/>
  </r>
  <r>
    <n v="926010010"/>
    <s v="Администрация Камышлинского района"/>
    <x v="3"/>
    <s v="03"/>
    <x v="5"/>
    <x v="0"/>
    <x v="11"/>
    <x v="11"/>
    <s v="280F255550"/>
    <x v="13"/>
    <n v="0"/>
    <s v="МП &quot;Формирование комфортной городской среды &quot;на 2018-2022 годы (МАУ &quot;ЦКД&quot; с.п. Камышла -благоустройство,общественные пространства)"/>
    <s v="000.35.17"/>
    <n v="49368.37"/>
    <n v="49.368370000000006"/>
    <m/>
    <m/>
    <m/>
    <n v="26868.37"/>
    <n v="26.86837"/>
    <m/>
  </r>
  <r>
    <n v="926010010"/>
    <s v="Администрация Камышлинского района"/>
    <x v="3"/>
    <s v="03"/>
    <x v="5"/>
    <x v="0"/>
    <x v="11"/>
    <x v="11"/>
    <s v="28000S5550"/>
    <x v="13"/>
    <n v="0"/>
    <s v="МП &quot;Формирование комфортной городской среды &quot;на 2018-2022 годы (МАУ &quot;ЦКД&quot; с.п. Камышла -благоустройство,общественные пространства)"/>
    <s v="000.35.18"/>
    <n v="44500"/>
    <n v="44.5"/>
    <m/>
    <m/>
    <m/>
    <n v="44500"/>
    <n v="44.5"/>
    <m/>
  </r>
  <r>
    <n v="926010010"/>
    <s v="Администрация Камышлинского района"/>
    <x v="3"/>
    <s v="03"/>
    <x v="5"/>
    <x v="0"/>
    <x v="11"/>
    <x v="11"/>
    <s v="28000Z5550"/>
    <x v="13"/>
    <n v="0"/>
    <s v="МП &quot;Формирование комфортной городской среды &quot;на 2018-2022 годы (МАУ &quot;ЦКД&quot; с.п. Камышла -благоустройство,общественные пространства)"/>
    <s v="200.35.18"/>
    <n v="845500"/>
    <n v="845.5"/>
    <m/>
    <m/>
    <m/>
    <n v="750500"/>
    <n v="750.5"/>
    <m/>
  </r>
  <r>
    <n v="926010010"/>
    <s v="Администрация Камышлинского района"/>
    <x v="3"/>
    <s v="03"/>
    <x v="5"/>
    <x v="0"/>
    <x v="11"/>
    <x v="11"/>
    <s v="280F255550"/>
    <x v="13"/>
    <n v="0"/>
    <s v="МП &quot;Формирование комфортной городской среды &quot;на 2018-2022 годы (МАУ &quot;ЦКД&quot; с.п. Камышла -благоустройство,общественные пространства)"/>
    <s v="200.35.17"/>
    <n v="131319.85"/>
    <n v="131.31985"/>
    <m/>
    <m/>
    <m/>
    <n v="71469.85"/>
    <n v="71.46985000000001"/>
    <m/>
  </r>
  <r>
    <n v="926010010"/>
    <s v="Администрация Камышлинского района"/>
    <x v="4"/>
    <s v="01"/>
    <x v="5"/>
    <x v="0"/>
    <x v="12"/>
    <x v="3"/>
    <n v="100062110"/>
    <x v="9"/>
    <n v="0"/>
    <s v="МП &quot;Развитие образования и воспитания детей&quot; на 2019-2025 годы (МАУ &quot;ЦМТОДОУ&quot;- детские сады)"/>
    <s v="000.34.00"/>
    <n v="3985096"/>
    <n v="3985.096"/>
    <m/>
    <m/>
    <m/>
    <n v="3707725.75"/>
    <n v="3707.72575"/>
    <m/>
  </r>
  <r>
    <n v="926010010"/>
    <s v="Администрация Камышлинского района"/>
    <x v="4"/>
    <s v="01"/>
    <x v="5"/>
    <x v="0"/>
    <x v="12"/>
    <x v="3"/>
    <s v="01000S2400"/>
    <x v="9"/>
    <n v="0"/>
    <s v="МП &quot;Развитие образования и воспитания детей&quot; на 2019-2025 годы (МАУ &quot;ЦМТОДОУ&quot;- детские сады)"/>
    <s v="500.34.00"/>
    <n v="2376000"/>
    <n v="2376"/>
    <m/>
    <n v="2376000"/>
    <m/>
    <n v="918567.78"/>
    <n v="918.5677800000001"/>
    <m/>
  </r>
  <r>
    <n v="926010010"/>
    <s v="Администрация Камышлинского района"/>
    <x v="4"/>
    <s v="01"/>
    <x v="5"/>
    <x v="0"/>
    <x v="12"/>
    <x v="12"/>
    <n v="500062110"/>
    <x v="9"/>
    <n v="0"/>
    <s v="МП &quot;Реконструкция, строитиельство ,ремонт и укрепления материально-технической базы образовательных учреждений&quot; на 2019-2025 годы (МАУ 2ЦМТОДОУ2-детские сады)"/>
    <s v="000.34.18"/>
    <n v="431300"/>
    <n v="431.3"/>
    <m/>
    <m/>
    <m/>
    <n v="426252.74"/>
    <n v="426.25274"/>
    <m/>
  </r>
  <r>
    <n v="926010010"/>
    <s v="Администрация Камышлинского района"/>
    <x v="4"/>
    <s v="01"/>
    <x v="5"/>
    <x v="0"/>
    <x v="12"/>
    <x v="12"/>
    <s v="05000S2400"/>
    <x v="9"/>
    <n v="0"/>
    <s v="МП &quot;Реконструкция, строитиельство ,ремонт и укрепления материально-технической базы образовательных учреждений&quot; на 2019-2025 годы (МАУ 2ЦМТОДОУ2-детские сады)"/>
    <s v="500.34.18"/>
    <n v="1000000"/>
    <n v="1000"/>
    <m/>
    <n v="1000000"/>
    <m/>
    <n v="17000"/>
    <n v="17"/>
    <m/>
  </r>
  <r>
    <n v="926010010"/>
    <s v="Администрация Камышлинского района"/>
    <x v="4"/>
    <s v="02"/>
    <x v="5"/>
    <x v="0"/>
    <x v="13"/>
    <x v="3"/>
    <n v="100062110"/>
    <x v="9"/>
    <n v="0"/>
    <s v="МП &quot;Развитие образования и воспитания детей&quot; на 2019-2025 годы (МАУ &quot;ЦМТОДОУ&quot;- школы)"/>
    <n v="3401"/>
    <n v="6394441"/>
    <n v="6394.441"/>
    <m/>
    <m/>
    <m/>
    <n v="6188272.28"/>
    <n v="6188.27228"/>
    <m/>
  </r>
  <r>
    <n v="926010010"/>
    <s v="Администрация Камышлинского района"/>
    <x v="4"/>
    <s v="02"/>
    <x v="5"/>
    <x v="0"/>
    <x v="13"/>
    <x v="3"/>
    <s v="01000S2400"/>
    <x v="9"/>
    <n v="0"/>
    <s v="МП &quot;Развитие образования и воспитания детей&quot; на 2019-2025 годы (МАУ &quot;ЦМТОДОУ&quot;- школы)"/>
    <n v="5003401"/>
    <n v="3120000"/>
    <n v="3120"/>
    <m/>
    <n v="3120000"/>
    <m/>
    <n v="1147364.88"/>
    <n v="1147.3648799999999"/>
    <m/>
  </r>
  <r>
    <n v="926010010"/>
    <s v="Администрация Камышлинского района"/>
    <x v="4"/>
    <s v="02"/>
    <x v="5"/>
    <x v="0"/>
    <x v="13"/>
    <x v="12"/>
    <n v="500062110"/>
    <x v="9"/>
    <n v="0"/>
    <s v="МП &quot;Реконструкция, строитиельство ,ремонт и укрепления материально-технической базы образовательных учреждений&quot; на 2019-2025 годы (МАУ 2ЦМТОДОУ2-школы)"/>
    <s v="000.34.19"/>
    <n v="896500"/>
    <n v="896.5"/>
    <m/>
    <m/>
    <m/>
    <n v="881472.42"/>
    <n v="881.47242"/>
    <m/>
  </r>
  <r>
    <n v="926010010"/>
    <s v="Администрация Камышлинского района"/>
    <x v="4"/>
    <s v="03"/>
    <x v="5"/>
    <x v="0"/>
    <x v="14"/>
    <x v="3"/>
    <n v="100062110"/>
    <x v="9"/>
    <n v="0"/>
    <s v="МП &quot;Развитие образования и воспитания детей&quot; на 2019-2025 годы (МАУ &quot;ЦМТОДОУ&quot;- доп.образование)"/>
    <s v="000.34.02"/>
    <n v="729387"/>
    <n v="729.387"/>
    <m/>
    <m/>
    <m/>
    <n v="633821.77"/>
    <n v="633.82177"/>
    <m/>
  </r>
  <r>
    <n v="926010010"/>
    <s v="Администрация Камышлинского района"/>
    <x v="4"/>
    <s v="03"/>
    <x v="5"/>
    <x v="0"/>
    <x v="14"/>
    <x v="3"/>
    <s v="01000S2400"/>
    <x v="9"/>
    <n v="0"/>
    <s v="МП &quot;Развитие образования и воспитания детей&quot; на 2019-2025 годы (МАУ &quot;ЦМТОДОУ&quot;- доп.образование)"/>
    <s v="500.34.02"/>
    <n v="500000"/>
    <n v="500"/>
    <m/>
    <n v="500000"/>
    <m/>
    <n v="173359.26"/>
    <n v="173.35926"/>
    <m/>
  </r>
  <r>
    <n v="926010010"/>
    <s v="Администрация Камышлинского района"/>
    <x v="4"/>
    <s v="03"/>
    <x v="5"/>
    <x v="0"/>
    <x v="14"/>
    <x v="12"/>
    <n v="500062110"/>
    <x v="9"/>
    <n v="0"/>
    <s v="МП &quot;Реконструкция, строитиельство ,ремонт и укрепления материально-технической базы образовательных учреждений&quot; на 2019-2025 годы (МАУ 2ЦМТОДОУ2-доп.образование)"/>
    <s v="000.34.20"/>
    <n v="372200"/>
    <n v="372.2"/>
    <m/>
    <m/>
    <m/>
    <n v="364298.92"/>
    <n v="364.29892"/>
    <m/>
  </r>
  <r>
    <n v="926010010"/>
    <s v="Администрация Камышлинского района"/>
    <x v="4"/>
    <s v="07"/>
    <x v="5"/>
    <x v="0"/>
    <x v="15"/>
    <x v="13"/>
    <n v="200062140"/>
    <x v="9"/>
    <n v="0"/>
    <s v="МП «Реализация молодежной политики » на 2019-2025 годы (МАУ &quot;ЦКД&quot;)"/>
    <s v="000.35.09"/>
    <n v="350000"/>
    <n v="350"/>
    <m/>
    <m/>
    <m/>
    <n v="245204"/>
    <n v="245.204"/>
    <m/>
  </r>
  <r>
    <n v="926010010"/>
    <s v="Администрация Камышлинского района"/>
    <x v="4"/>
    <s v="07"/>
    <x v="5"/>
    <x v="0"/>
    <x v="15"/>
    <x v="13"/>
    <n v="200073010"/>
    <x v="13"/>
    <n v="0"/>
    <s v="МП &quot;Реализация молодежной политики&quot; на 2019-2025 годы ( МАУ &quot;ЦКД&quot;- мероприятия с несовершенолетнимси в период каникул)"/>
    <s v="200.35.14"/>
    <n v="136300"/>
    <n v="136.3"/>
    <m/>
    <m/>
    <m/>
    <n v="136300"/>
    <n v="136.3"/>
    <m/>
  </r>
  <r>
    <n v="926010010"/>
    <s v="Администрация Камышлинского района"/>
    <x v="4"/>
    <s v="07"/>
    <x v="5"/>
    <x v="0"/>
    <x v="15"/>
    <x v="14"/>
    <n v="1700062140"/>
    <x v="9"/>
    <n v="0"/>
    <s v=" МП &quot;Антиинаркотическая программа по реализации стратегии гос.антинаркотич.политики&quot; на 2019-2023 годы (МАУ &quot;ЦКД&quot;)"/>
    <s v="000.35.10"/>
    <n v="70000"/>
    <n v="70"/>
    <m/>
    <m/>
    <m/>
    <n v="22932"/>
    <n v="22.932"/>
    <m/>
  </r>
  <r>
    <n v="926010010"/>
    <s v="Администрация Камышлинского района"/>
    <x v="4"/>
    <s v="07"/>
    <x v="5"/>
    <x v="0"/>
    <x v="15"/>
    <x v="3"/>
    <s v="01000S5300"/>
    <x v="13"/>
    <n v="0"/>
    <s v=" МП &quot;Развитие образования и воспитание детей &quot; на 2019-2025 гг. (МАУ &quot;ЦМТОДОУ&quot;- летние пришкольные лагеря) "/>
    <s v="000.34.13"/>
    <n v="238119.07"/>
    <n v="238.11907"/>
    <m/>
    <m/>
    <m/>
    <n v="238119.07"/>
    <n v="238.11907"/>
    <m/>
  </r>
  <r>
    <n v="926010010"/>
    <s v="Администрация Камышлинского района"/>
    <x v="4"/>
    <s v="07"/>
    <x v="5"/>
    <x v="0"/>
    <x v="15"/>
    <x v="3"/>
    <n v="100075300"/>
    <x v="13"/>
    <n v="0"/>
    <s v="МП &quot; Развитие образования и воспитания детей&quot; на 2019-2025 годы ( МАУ &quot;ЦМТОДОУ&quot;- летние пришкольные лагеря)"/>
    <s v="200.34.13"/>
    <n v="989000"/>
    <n v="989"/>
    <m/>
    <m/>
    <m/>
    <n v="906055.2"/>
    <n v="906.0551999999999"/>
    <m/>
  </r>
  <r>
    <n v="926010010"/>
    <s v="Администрация Камышлинского района"/>
    <x v="4"/>
    <s v="07"/>
    <x v="5"/>
    <x v="0"/>
    <x v="15"/>
    <x v="13"/>
    <s v="02000S3010"/>
    <x v="13"/>
    <n v="0"/>
    <s v="МП &quot;Реализация молодежной политики &quot; на 2019-2025 гг. (МАУ &quot;ЦКД&quot;- мероприятия с несовершенолетними в период каникул)"/>
    <s v="000.35.14"/>
    <n v="47758.84"/>
    <n v="47.75884"/>
    <m/>
    <m/>
    <m/>
    <n v="47758.84"/>
    <n v="47.75884"/>
    <m/>
  </r>
  <r>
    <n v="926010010"/>
    <s v="Администрация Камышлинского района"/>
    <x v="5"/>
    <s v="01"/>
    <x v="5"/>
    <x v="0"/>
    <x v="16"/>
    <x v="15"/>
    <n v="410062140"/>
    <x v="9"/>
    <n v="0"/>
    <s v="МП &quot;Развитие культуры и искуства&quot; на 2019-2025 годы (МАУ &quot;ЦКД&quot;- культура)"/>
    <s v="400.35.16"/>
    <n v="30000"/>
    <n v="30"/>
    <m/>
    <m/>
    <m/>
    <n v="0"/>
    <n v="0"/>
    <m/>
  </r>
  <r>
    <n v="926010010"/>
    <s v="Администрация Камышлинского района"/>
    <x v="5"/>
    <s v="01"/>
    <x v="5"/>
    <x v="0"/>
    <x v="16"/>
    <x v="15"/>
    <n v="410062140"/>
    <x v="9"/>
    <n v="0"/>
    <s v="МП &quot;Развитие культуры и искуства&quot; на 2019-2025 годы (МАУ &quot;ЦКД&quot;- культура)"/>
    <s v="000.35.08"/>
    <n v="7635703.04"/>
    <n v="7635.70304"/>
    <m/>
    <m/>
    <m/>
    <n v="7110489.3"/>
    <n v="7110.4893"/>
    <m/>
  </r>
  <r>
    <n v="926010010"/>
    <s v="Администрация Камышлинского района"/>
    <x v="5"/>
    <s v="01"/>
    <x v="5"/>
    <x v="0"/>
    <x v="16"/>
    <x v="16"/>
    <n v="420062150"/>
    <x v="9"/>
    <n v="0"/>
    <s v="МП &quot;Развитие культуры и искуства&quot; на 2019-2025 годы (МАУ &quot;ЦКД&quot;- библиотека)"/>
    <s v="000.35.11"/>
    <n v="1433901"/>
    <n v="1433.901"/>
    <m/>
    <m/>
    <m/>
    <n v="1242242.21"/>
    <n v="1242.24221"/>
    <m/>
  </r>
  <r>
    <n v="223400"/>
    <s v="Администрация Камышлинского района"/>
    <x v="5"/>
    <s v="01"/>
    <x v="5"/>
    <x v="0"/>
    <x v="16"/>
    <x v="16"/>
    <s v="04200S2220"/>
    <x v="9"/>
    <n v="0"/>
    <s v="МП &quot;Развитие культуры и искуства&quot; на 2019-2025 годы (МАУ &quot;ЦКД&quot;- библиотека)"/>
    <s v="500.35.11"/>
    <n v="2719800"/>
    <n v="2719.8"/>
    <m/>
    <n v="2719800"/>
    <m/>
    <n v="2135308.47"/>
    <n v="2135.3084700000004"/>
    <m/>
  </r>
  <r>
    <n v="926010010"/>
    <s v="Администрация Камышлинского района"/>
    <x v="5"/>
    <s v="01"/>
    <x v="5"/>
    <x v="0"/>
    <x v="16"/>
    <x v="15"/>
    <s v="04100S2210"/>
    <x v="9"/>
    <n v="0"/>
    <s v="МП &quot;Развитие культуры и искуства&quot; на 2019-2025 годы (МАУ &quot;ЦКД&quot;- культура)"/>
    <s v="500.35.08"/>
    <n v="13296718.88"/>
    <n v="13296.71888"/>
    <m/>
    <n v="13296718.88"/>
    <m/>
    <n v="9989446.99"/>
    <n v="9989.44699"/>
    <m/>
  </r>
  <r>
    <n v="926010010"/>
    <s v="Администрация Камышлинского района"/>
    <x v="5"/>
    <s v="01"/>
    <x v="5"/>
    <x v="0"/>
    <x v="16"/>
    <x v="15"/>
    <s v="04100S2210"/>
    <x v="9"/>
    <n v="0"/>
    <s v="МП &quot;Развитие культуры и искусства&quot; на 2019-2025 годы (МАУ &quot;ЦКД&quot; -транспортные расходы,официальный прием делегаций учавствующих на &quot;Сабантуе&quot;)"/>
    <s v="500.40.04"/>
    <n v="0"/>
    <n v="0"/>
    <m/>
    <n v="0"/>
    <m/>
    <m/>
    <n v="0"/>
    <m/>
  </r>
  <r>
    <n v="926010010"/>
    <s v="Администрация Камышлинского района"/>
    <x v="5"/>
    <s v="01"/>
    <x v="5"/>
    <x v="0"/>
    <x v="16"/>
    <x v="16"/>
    <s v="04200L5190"/>
    <x v="13"/>
    <n v="0"/>
    <s v="Администрация - Иные межбюджетные трансферты гос родднржку  муниц. Учреждений культуры СО,находящихся на территории сельских поселений"/>
    <s v="300.01.76"/>
    <n v="66666.67"/>
    <n v="66.66667"/>
    <m/>
    <m/>
    <m/>
    <n v="66666.67"/>
    <n v="66.66667"/>
    <m/>
  </r>
  <r>
    <n v="926010010"/>
    <s v="Администрация Камышлинского района"/>
    <x v="5"/>
    <s v="01"/>
    <x v="5"/>
    <x v="0"/>
    <x v="16"/>
    <x v="16"/>
    <s v="04200L5190"/>
    <x v="13"/>
    <n v="0"/>
    <s v="Администрация - Иные межбюджетные трансферты гос родднржку  муниц. Учреждений культуры СО,находящихся на территории сельских поселений"/>
    <s v="200.01.76"/>
    <n v="35897.43"/>
    <n v="35.89743"/>
    <m/>
    <m/>
    <m/>
    <n v="35897.43"/>
    <n v="35.89743"/>
    <m/>
  </r>
  <r>
    <n v="926010010"/>
    <s v="Администрация Камышлинского района"/>
    <x v="5"/>
    <s v="01"/>
    <x v="5"/>
    <x v="0"/>
    <x v="16"/>
    <x v="16"/>
    <s v="04200L5190"/>
    <x v="13"/>
    <n v="0"/>
    <s v="Администрация - Иные межбюджетные трансферты гос родднржку работников муниц. Учреждений культуры СО,находящихся на территории сельских поселений"/>
    <s v="300.01.65"/>
    <n v="65000"/>
    <n v="65"/>
    <m/>
    <m/>
    <m/>
    <n v="65000"/>
    <n v="65"/>
    <m/>
  </r>
  <r>
    <n v="926010010"/>
    <s v="Администрация Камышлинского района"/>
    <x v="5"/>
    <s v="01"/>
    <x v="5"/>
    <x v="0"/>
    <x v="16"/>
    <x v="16"/>
    <s v="04200L5190"/>
    <x v="13"/>
    <n v="0"/>
    <s v="Администрация - Иные межбюджетные трансферты гос родднржку работников муниц. Учреждений культуры СО,находящихся на территории сельских поселений"/>
    <s v="200.01.65"/>
    <n v="35000"/>
    <n v="35"/>
    <m/>
    <m/>
    <m/>
    <n v="35000"/>
    <n v="35"/>
    <m/>
  </r>
  <r>
    <n v="926010010"/>
    <s v="Администрация Камышлинского района"/>
    <x v="5"/>
    <s v="01"/>
    <x v="5"/>
    <x v="0"/>
    <x v="16"/>
    <x v="16"/>
    <s v="04200L5190"/>
    <x v="13"/>
    <n v="0"/>
    <s v="Администрация - Субсидии на комплектовангие книжных фондов библиотек м/б"/>
    <s v="300.01.24"/>
    <n v="9518.33"/>
    <n v="9.51833"/>
    <m/>
    <m/>
    <m/>
    <n v="9518.33"/>
    <n v="9.51833"/>
    <m/>
  </r>
  <r>
    <n v="926010010"/>
    <s v="Администрация Камышлинского района"/>
    <x v="5"/>
    <s v="01"/>
    <x v="5"/>
    <x v="0"/>
    <x v="16"/>
    <x v="16"/>
    <s v="04200L5190"/>
    <x v="13"/>
    <n v="0"/>
    <s v="Администрация - Субсидии на комплектовангие книжных фондов библиотек м/б"/>
    <s v="000.01.24"/>
    <n v="14033.08"/>
    <n v="14.03308"/>
    <m/>
    <m/>
    <m/>
    <n v="14033.08"/>
    <n v="14.03308"/>
    <m/>
  </r>
  <r>
    <n v="926010010"/>
    <s v="Администрация Камышлинского района"/>
    <x v="5"/>
    <s v="01"/>
    <x v="5"/>
    <x v="0"/>
    <x v="16"/>
    <x v="16"/>
    <s v="04200L5190"/>
    <x v="13"/>
    <n v="0"/>
    <s v="Администрация - Субсидии на комплектовангие книжных фондов библиотек м/б"/>
    <s v="200.01.24"/>
    <n v="5125.25"/>
    <n v="5.12525"/>
    <m/>
    <m/>
    <m/>
    <n v="5125.25"/>
    <n v="5.12525"/>
    <m/>
  </r>
  <r>
    <n v="926010010"/>
    <s v="Администрация Камышлинского района"/>
    <x v="6"/>
    <s v="09"/>
    <x v="9"/>
    <x v="0"/>
    <x v="17"/>
    <x v="17"/>
    <n v="1300080030"/>
    <x v="14"/>
    <n v="0"/>
    <s v="МП &quot;Медицинские кадры&quot; на 2019-2021 годы (социальная поддержка молодым врачам-специалистам)"/>
    <s v="000.01.75"/>
    <n v="96000"/>
    <n v="96"/>
    <m/>
    <m/>
    <m/>
    <n v="0"/>
    <n v="0"/>
    <m/>
  </r>
  <r>
    <n v="926010010"/>
    <s v="Администрация Камышлинского района"/>
    <x v="7"/>
    <s v="03"/>
    <x v="10"/>
    <x v="0"/>
    <x v="18"/>
    <x v="18"/>
    <n v="700075090"/>
    <x v="15"/>
    <n v="0"/>
    <s v="МП &quot;Социальная поддержка старшего поколения ,ветеранов и инвалидов ,иных категорий граждан&quot; на 2019-2024 гг(улучшение жилищных условий граждан,проработавших в тылу в период ВОВ)"/>
    <s v="200.00.70"/>
    <n v="1104609"/>
    <n v="1104.609"/>
    <m/>
    <m/>
    <m/>
    <n v="1104609"/>
    <n v="1104.609"/>
    <m/>
  </r>
  <r>
    <n v="926010010"/>
    <s v="Администрация Камышлинского района"/>
    <x v="7"/>
    <s v="04"/>
    <x v="9"/>
    <x v="0"/>
    <x v="19"/>
    <x v="19"/>
    <s v="06000L4970"/>
    <x v="16"/>
    <n v="0"/>
    <s v="МП &quot;Молодой семье- доступное жилье&quot; до 2020 года (приобритения жилья)"/>
    <s v="000.00.84"/>
    <n v="156304.51"/>
    <n v="156.30451000000002"/>
    <m/>
    <m/>
    <m/>
    <n v="156304.51"/>
    <n v="156.30451000000002"/>
    <m/>
  </r>
  <r>
    <n v="926010010"/>
    <s v="Администрация Камышлинского района"/>
    <x v="7"/>
    <s v="04"/>
    <x v="9"/>
    <x v="0"/>
    <x v="19"/>
    <x v="19"/>
    <s v="06000L4970"/>
    <x v="16"/>
    <n v="0"/>
    <s v="МП &quot;Молодой семье- доступное жилье&quot; до 2020 года (приобритения жилья)"/>
    <s v="300.00.84"/>
    <n v="93264.14"/>
    <n v="93.26414"/>
    <m/>
    <m/>
    <m/>
    <n v="93264.14"/>
    <n v="93.26414"/>
    <m/>
  </r>
  <r>
    <n v="926010010"/>
    <s v="Администрация Камышлинского района"/>
    <x v="7"/>
    <s v="04"/>
    <x v="9"/>
    <x v="0"/>
    <x v="19"/>
    <x v="19"/>
    <s v="06000L4970"/>
    <x v="16"/>
    <n v="0"/>
    <s v="МП &quot;Молодой семье- доступное жилье&quot; до 2020 года (приобритения жилья)"/>
    <s v="200.00.84"/>
    <n v="314911.35"/>
    <n v="314.91134999999997"/>
    <m/>
    <m/>
    <m/>
    <n v="314911.35"/>
    <n v="314.91134999999997"/>
    <m/>
  </r>
  <r>
    <n v="926010010"/>
    <s v="Администрация Камышлинского района"/>
    <x v="7"/>
    <s v="03"/>
    <x v="9"/>
    <x v="0"/>
    <x v="18"/>
    <x v="20"/>
    <s v="09000L5670"/>
    <x v="16"/>
    <n v="0"/>
    <s v="МП «Устойчивое развитие сельских территорий » на 2019-2021 годы и на период до 2025 годы (строительство- молодые семьи, молодые специалисты)"/>
    <s v="000.00.78"/>
    <n v="110431.7"/>
    <n v="110.43169999999999"/>
    <m/>
    <m/>
    <m/>
    <n v="110431.7"/>
    <n v="110.43169999999999"/>
    <m/>
  </r>
  <r>
    <n v="926010010"/>
    <s v="Администрация Камышлинского района"/>
    <x v="7"/>
    <s v="03"/>
    <x v="9"/>
    <x v="0"/>
    <x v="18"/>
    <x v="20"/>
    <s v="09000L5670"/>
    <x v="16"/>
    <n v="0"/>
    <s v="МП «Устойчивое развитие сельских территорий » на 2019-2021 годы и на период до 2025 годы (строительство- молодые семьи, молодые специалисты)"/>
    <s v="300.00.78"/>
    <n v="4619760.68"/>
    <n v="4619.760679999999"/>
    <m/>
    <m/>
    <m/>
    <n v="4619760.64"/>
    <n v="4619.7606399999995"/>
    <m/>
  </r>
  <r>
    <n v="926010010"/>
    <s v="Администрация Камышлинского района"/>
    <x v="7"/>
    <s v="03"/>
    <x v="9"/>
    <x v="0"/>
    <x v="18"/>
    <x v="20"/>
    <s v="09000L5670"/>
    <x v="16"/>
    <n v="0"/>
    <s v="МП «Устойчивое развитие сельских территорий » на 2019-2021 годы и на период до 2025 годы (строительство- молодые семьи, молодые специалисты)"/>
    <s v="200.00.78"/>
    <n v="2487563.44"/>
    <n v="2487.56344"/>
    <m/>
    <m/>
    <m/>
    <n v="2487563.44"/>
    <n v="2487.56344"/>
    <m/>
  </r>
  <r>
    <n v="926010010"/>
    <s v="Администрация Камышлинского района"/>
    <x v="7"/>
    <s v="03"/>
    <x v="9"/>
    <x v="0"/>
    <x v="18"/>
    <x v="20"/>
    <s v="09000L5670"/>
    <x v="16"/>
    <n v="0"/>
    <s v="МП &quot;Устойчивое развитие сельских территорий&quot; на 2019-2021 и на период до 2025 года (строительство-граждани)"/>
    <s v="000.00.77"/>
    <n v="47327.85"/>
    <n v="47.32785"/>
    <m/>
    <m/>
    <m/>
    <n v="47327.85"/>
    <n v="47.32785"/>
    <m/>
  </r>
  <r>
    <n v="926010010"/>
    <s v="Администрация Камышлинского района"/>
    <x v="7"/>
    <s v="03"/>
    <x v="9"/>
    <x v="0"/>
    <x v="18"/>
    <x v="20"/>
    <s v="09000L5670"/>
    <x v="16"/>
    <n v="0"/>
    <s v="МП &quot;Устойчивое развитие сельских территорий&quot; на 2019-2021 и на период до 2025 года (строительство-граждани)"/>
    <s v="300.00.77"/>
    <n v="1979897.43"/>
    <n v="1979.89743"/>
    <m/>
    <m/>
    <m/>
    <n v="1979897.43"/>
    <n v="1979.89743"/>
    <m/>
  </r>
  <r>
    <n v="926010010"/>
    <s v="Администрация Камышлинского района"/>
    <x v="7"/>
    <s v="03"/>
    <x v="9"/>
    <x v="0"/>
    <x v="18"/>
    <x v="20"/>
    <s v="09000L5670"/>
    <x v="16"/>
    <n v="0"/>
    <s v="МП &quot;Устойчивое развитие сельских территорий&quot; на 2019-2021 и на период до 2025 года (строительство-граждани)"/>
    <s v="200.00.77"/>
    <n v="1066098.62"/>
    <n v="1066.0986200000002"/>
    <m/>
    <m/>
    <m/>
    <n v="1066098.62"/>
    <n v="1066.0986200000002"/>
    <m/>
  </r>
  <r>
    <n v="926010010"/>
    <s v="Администрация Камышлинского района"/>
    <x v="7"/>
    <s v="04"/>
    <x v="3"/>
    <x v="0"/>
    <x v="19"/>
    <x v="1"/>
    <n v="3000075170"/>
    <x v="7"/>
    <n v="0"/>
    <s v="МП &quot;Профилактика социального сиротства ,защита прав и интересов граждан, нуждающихся в помощи государства&quot; на 2019-2025 годы (вознаграждение приемным родителям)"/>
    <s v="200.01.60"/>
    <n v="11315000"/>
    <n v="11315"/>
    <m/>
    <m/>
    <m/>
    <n v="7766314.64"/>
    <n v="7766.31464"/>
    <m/>
  </r>
  <r>
    <n v="926010010"/>
    <s v="Администрация Камышлинского района"/>
    <x v="7"/>
    <s v="06"/>
    <x v="3"/>
    <x v="0"/>
    <x v="20"/>
    <x v="3"/>
    <n v="100020090"/>
    <x v="7"/>
    <n v="0"/>
    <s v="МП &quot;Развитие образования и воспитание детей &quot; на 2019-2025 годы (отвоз детей в лагеря)"/>
    <s v="000.01.71"/>
    <n v="13000"/>
    <n v="13"/>
    <m/>
    <m/>
    <m/>
    <n v="13000"/>
    <n v="13"/>
    <m/>
  </r>
  <r>
    <n v="926010010"/>
    <s v="Администрация Камышлинского района"/>
    <x v="7"/>
    <s v="06"/>
    <x v="5"/>
    <x v="0"/>
    <x v="20"/>
    <x v="18"/>
    <n v="700062140"/>
    <x v="9"/>
    <n v="0"/>
    <s v=" МП &quot;Социальная поддержка старшего поколения, ветеранов и инвалидов, иных категорий граждан&quot; на 2019-2025 годы ( МАУ &quot;ЦКД&quot;)"/>
    <s v="000.35.12"/>
    <n v="250000"/>
    <n v="250"/>
    <m/>
    <m/>
    <m/>
    <n v="192940"/>
    <n v="192.94"/>
    <m/>
  </r>
  <r>
    <n v="926010010"/>
    <s v="Администрация Камышлинского района"/>
    <x v="8"/>
    <s v="01"/>
    <x v="5"/>
    <x v="0"/>
    <x v="21"/>
    <x v="21"/>
    <n v="300062140"/>
    <x v="9"/>
    <n v="0"/>
    <s v=" МП &quot;Развитие  физ.культуры и спорта &quot; на 2019-2025 годы (МАУ &quot;ЦКД&quot;)"/>
    <s v="000.35.13"/>
    <n v="250000"/>
    <n v="250"/>
    <m/>
    <m/>
    <m/>
    <n v="218477"/>
    <n v="218.477"/>
    <m/>
  </r>
  <r>
    <n v="926010010"/>
    <s v="Администрация Камышлинского района"/>
    <x v="9"/>
    <s v="02"/>
    <x v="5"/>
    <x v="0"/>
    <x v="22"/>
    <x v="2"/>
    <n v="9010062160"/>
    <x v="9"/>
    <n v="0"/>
    <s v=" МП&quot;Информационное обеспечение деятельности органов местного самоуправления&quot; на 2019-2025 годы ( МАУ ИЦ &quot;НУР&quot;)"/>
    <n v="3601"/>
    <n v="1000000"/>
    <n v="1000"/>
    <m/>
    <m/>
    <m/>
    <n v="1000000"/>
    <n v="1000"/>
    <m/>
  </r>
  <r>
    <n v="926010010"/>
    <s v="Администрация Камышлинского района"/>
    <x v="10"/>
    <s v="01"/>
    <x v="11"/>
    <x v="0"/>
    <x v="23"/>
    <x v="22"/>
    <n v="1500090190"/>
    <x v="17"/>
    <n v="0"/>
    <s v="МП &quot;Управление муниципальными финансами и развитие межбюджетных отношений&quot; на 2019-2025 годы (обслуживание муниципального долга)"/>
    <s v="000.01.66"/>
    <n v="760000"/>
    <n v="760"/>
    <m/>
    <m/>
    <m/>
    <n v="364448.33"/>
    <n v="364.44833"/>
    <m/>
  </r>
  <r>
    <n v="926010010"/>
    <s v="Администрация Камышлинского района"/>
    <x v="11"/>
    <s v="01"/>
    <x v="12"/>
    <x v="0"/>
    <x v="24"/>
    <x v="22"/>
    <n v="1500078110"/>
    <x v="18"/>
    <n v="0"/>
    <s v="МП &quot;Управление муниципальными финансами и развитие межбюджетных отношений&quot; на 2019-2025 годы (сельское поселение Балыкла-дотация на выравнивание)"/>
    <n v="23"/>
    <n v="193100"/>
    <n v="193.1"/>
    <m/>
    <m/>
    <m/>
    <n v="0"/>
    <n v="0"/>
    <m/>
  </r>
  <r>
    <n v="926010010"/>
    <s v="Администрация Камышлинского района"/>
    <x v="11"/>
    <s v="01"/>
    <x v="12"/>
    <x v="0"/>
    <x v="24"/>
    <x v="22"/>
    <n v="1500078110"/>
    <x v="18"/>
    <n v="0"/>
    <s v="МП &quot;Управление муниципальными финансами и развитие межбюджетных отношений&quot; на 2019-2025 годы (сельское поселение Ермаково-дотация на выравнивание)"/>
    <n v="24"/>
    <n v="1927910"/>
    <n v="1927.91"/>
    <m/>
    <m/>
    <m/>
    <n v="1927910"/>
    <n v="1927.91"/>
    <m/>
  </r>
  <r>
    <n v="926010010"/>
    <s v="Администрация Камышлинского района"/>
    <x v="11"/>
    <s v="01"/>
    <x v="12"/>
    <x v="0"/>
    <x v="24"/>
    <x v="22"/>
    <n v="1500078110"/>
    <x v="18"/>
    <n v="0"/>
    <s v="МП &quot;Управление муниципальными финансами и развитие межбюджетных отношений&quot; на 2019-2025 годы (сельское поселение Камышла-дотация на выравнивание)"/>
    <n v="25"/>
    <n v="1146380"/>
    <n v="1146.38"/>
    <m/>
    <m/>
    <m/>
    <n v="300000"/>
    <n v="300"/>
    <m/>
  </r>
  <r>
    <n v="926010010"/>
    <s v="Администрация Камышлинского района"/>
    <x v="11"/>
    <s v="01"/>
    <x v="12"/>
    <x v="0"/>
    <x v="24"/>
    <x v="22"/>
    <n v="1500078110"/>
    <x v="18"/>
    <n v="0"/>
    <s v="МП &quot;Управление муниципальными финансами и развитие межбюджетных отношений&quot; на 2019-2025 годы (сельское поселение Старое усманово-дотация на выравнивание)"/>
    <n v="27"/>
    <n v="732610"/>
    <n v="732.61"/>
    <m/>
    <m/>
    <m/>
    <n v="732610"/>
    <n v="732.61"/>
    <m/>
  </r>
  <r>
    <n v="926010010"/>
    <s v="Администрация Камышлинского района"/>
    <x v="11"/>
    <s v="01"/>
    <x v="12"/>
    <x v="0"/>
    <x v="24"/>
    <x v="22"/>
    <n v="1500075140"/>
    <x v="18"/>
    <n v="0"/>
    <s v="МП &quot;Управление муниципальными финансами и развитие межбюджетных отношений&quot; на 2019-2025 годы (сельское поселение Байтуган-дотация на выравнивание из фонда компенсаций)"/>
    <s v="200.00.52"/>
    <n v="16414.36"/>
    <n v="16.414360000000002"/>
    <m/>
    <m/>
    <m/>
    <n v="12310.77"/>
    <n v="12.31077"/>
    <m/>
  </r>
  <r>
    <n v="926010010"/>
    <s v="Администрация Камышлинского района"/>
    <x v="11"/>
    <s v="01"/>
    <x v="12"/>
    <x v="0"/>
    <x v="24"/>
    <x v="22"/>
    <n v="1500075140"/>
    <x v="18"/>
    <n v="0"/>
    <s v="МП &quot;Управление муниципальными финансами и развитие межбюджетных отношений&quot; на 2019-2025 годы (сельское поселение Балыкла-дотация на выравнивание из фонда компенсаций)"/>
    <n v="2000053"/>
    <n v="21904.12"/>
    <n v="21.90412"/>
    <m/>
    <m/>
    <m/>
    <n v="16428.09"/>
    <n v="16.42809"/>
    <m/>
  </r>
  <r>
    <n v="926010010"/>
    <s v="Администрация Камышлинского района"/>
    <x v="11"/>
    <s v="01"/>
    <x v="12"/>
    <x v="0"/>
    <x v="24"/>
    <x v="22"/>
    <n v="1500075140"/>
    <x v="18"/>
    <n v="0"/>
    <s v="МП &quot;Управление муниципальными финансами и развитие межбюджетных отношений&quot; на 2019-2025 годы (сельское поселение Ермаково-дотация на выравнивание из фонда компенсаций)"/>
    <n v="2000054"/>
    <n v="57779.64"/>
    <n v="57.77964"/>
    <m/>
    <m/>
    <m/>
    <n v="43334.73"/>
    <n v="43.33473"/>
    <m/>
  </r>
  <r>
    <n v="926010010"/>
    <s v="Администрация Камышлинского района"/>
    <x v="11"/>
    <s v="01"/>
    <x v="12"/>
    <x v="0"/>
    <x v="24"/>
    <x v="22"/>
    <n v="1500075140"/>
    <x v="18"/>
    <n v="0"/>
    <s v="МП &quot;Управление муниципальными финансами и развитие межбюджетных отношений&quot; на 2019-2025 годы (сельское поселение Камышла-дотация на выравнивание из фонда компенсаций)"/>
    <n v="2000055"/>
    <n v="134581.32"/>
    <n v="134.58132"/>
    <m/>
    <m/>
    <m/>
    <n v="100935.99"/>
    <n v="100.93599"/>
    <m/>
  </r>
  <r>
    <n v="926010010"/>
    <s v="Администрация Камышлинского района"/>
    <x v="11"/>
    <s v="01"/>
    <x v="12"/>
    <x v="0"/>
    <x v="24"/>
    <x v="22"/>
    <n v="1500075140"/>
    <x v="18"/>
    <n v="0"/>
    <s v="МП &quot;Управление муниципальными финансами и развитие межбюджетных отношений&quot; на 2019-2025 годы (сельское поселение Новое усманово-дотация на выравнивание из фонда компенсаций)"/>
    <n v="2000056"/>
    <n v="35930.44"/>
    <n v="35.930440000000004"/>
    <m/>
    <m/>
    <m/>
    <n v="26947.83"/>
    <n v="26.947830000000003"/>
    <m/>
  </r>
  <r>
    <n v="926010010"/>
    <s v="Администрация Камышлинского района"/>
    <x v="11"/>
    <s v="01"/>
    <x v="12"/>
    <x v="0"/>
    <x v="24"/>
    <x v="22"/>
    <n v="1500075140"/>
    <x v="18"/>
    <n v="0"/>
    <s v="МП &quot;Управление муниципальными финансами и развитие межбюджетных отношений&quot; на 2019-2025 годы (сельское поселение Старое Усманово-дотация на выравнивание из фонда компенсаций)"/>
    <n v="2000057"/>
    <n v="25390.12"/>
    <n v="25.39012"/>
    <m/>
    <m/>
    <m/>
    <n v="19042.59"/>
    <n v="19.04259"/>
    <m/>
  </r>
  <r>
    <n v="926010010"/>
    <s v="Администрация Камышлинского района"/>
    <x v="11"/>
    <s v="02"/>
    <x v="12"/>
    <x v="0"/>
    <x v="25"/>
    <x v="22"/>
    <n v="1500078120"/>
    <x v="19"/>
    <n v="0"/>
    <s v="Поселение  Камышла -иные дотации  (м/б)"/>
    <s v="000.00.96"/>
    <n v="0"/>
    <n v="0"/>
    <m/>
    <m/>
    <m/>
    <m/>
    <n v="0"/>
    <m/>
  </r>
  <r>
    <n v="927010010"/>
    <s v="ФЭУ администрации Камышлинского района"/>
    <x v="0"/>
    <s v="06"/>
    <x v="0"/>
    <x v="1"/>
    <x v="26"/>
    <x v="22"/>
    <n v="1500011030"/>
    <x v="0"/>
    <n v="0"/>
    <s v=" МП&quot;Управление муниципальными финансами и развитие межбюджетных отношений&quot; на 2019-2025 годы (содержание)"/>
    <n v="3201"/>
    <n v="1300000"/>
    <n v="1300"/>
    <m/>
    <m/>
    <m/>
    <n v="1158822.87"/>
    <n v="1158.8228700000002"/>
    <m/>
  </r>
  <r>
    <n v="927010010"/>
    <s v="ФЭУ администрации Камышлинского района"/>
    <x v="0"/>
    <s v="06"/>
    <x v="0"/>
    <x v="1"/>
    <x v="26"/>
    <x v="22"/>
    <n v="1500011030"/>
    <x v="1"/>
    <n v="0"/>
    <s v=" МП&quot;Управление муниципальными финансами и развитие межбюджетных отношений&quot; на 2019-2025 годы (содержание)"/>
    <n v="3201"/>
    <n v="393000"/>
    <n v="393"/>
    <m/>
    <m/>
    <m/>
    <n v="368626.36"/>
    <n v="368.62636"/>
    <m/>
  </r>
  <r>
    <n v="927010010"/>
    <s v="ФЭУ администрации Камышлинского района"/>
    <x v="0"/>
    <s v="06"/>
    <x v="0"/>
    <x v="1"/>
    <x v="26"/>
    <x v="22"/>
    <n v="1500011030"/>
    <x v="2"/>
    <n v="0"/>
    <s v=" МП&quot;Управление муниципальными финансами и развитие межбюджетных отношений&quot; на 2019-2025 годы (содержание)"/>
    <n v="3201"/>
    <n v="15000"/>
    <n v="15"/>
    <m/>
    <m/>
    <m/>
    <n v="0"/>
    <n v="0"/>
    <m/>
  </r>
  <r>
    <n v="927010010"/>
    <s v="ФЭУ администрации Камышлинского района"/>
    <x v="0"/>
    <s v="06"/>
    <x v="1"/>
    <x v="1"/>
    <x v="26"/>
    <x v="22"/>
    <n v="1500011030"/>
    <x v="5"/>
    <n v="0"/>
    <s v=" МП&quot;Управление муниципальными финансами и развитие межбюджетных отношений&quot; на 2019-2025 годы (содержание)"/>
    <n v="3201"/>
    <n v="1000"/>
    <n v="1"/>
    <m/>
    <m/>
    <m/>
    <n v="0.05"/>
    <n v="5E-05"/>
    <m/>
  </r>
  <r>
    <n v="927010010"/>
    <s v="ФЭУ администрации Камышлинского района"/>
    <x v="0"/>
    <s v="06"/>
    <x v="1"/>
    <x v="1"/>
    <x v="26"/>
    <x v="22"/>
    <n v="1500011030"/>
    <x v="4"/>
    <n v="0"/>
    <s v=" МП&quot;Управление муниципальными финансами и развитие межбюджетных отношений&quot; на 2019-2025 годы (содержание)"/>
    <n v="3201"/>
    <n v="10000"/>
    <n v="10"/>
    <m/>
    <m/>
    <m/>
    <n v="0"/>
    <n v="0"/>
    <m/>
  </r>
  <r>
    <n v="927010010"/>
    <s v="ФЭУ администрации Камышлинского района"/>
    <x v="0"/>
    <s v="06"/>
    <x v="3"/>
    <x v="1"/>
    <x v="26"/>
    <x v="22"/>
    <n v="1500020030"/>
    <x v="7"/>
    <n v="0"/>
    <s v=" МП&quot;Управление муниципальными финансами и развитие межбюджетных отношений&quot; на 2019-2025 годы (содержание)"/>
    <n v="3201"/>
    <n v="128000"/>
    <n v="128"/>
    <m/>
    <m/>
    <m/>
    <n v="70487.56"/>
    <n v="70.48756"/>
    <m/>
  </r>
  <r>
    <n v="929010010"/>
    <s v="Управление строительства, архитектуры и ЖКХ администрации Камышлинского района"/>
    <x v="0"/>
    <s v="13"/>
    <x v="0"/>
    <x v="2"/>
    <x v="4"/>
    <x v="0"/>
    <n v="2900011050"/>
    <x v="0"/>
    <n v="0"/>
    <s v=" МП&quot;Совершенствование организации по решению вопросов местного значения&quot; на 2019-2025 годы(содержание)"/>
    <n v="3001"/>
    <n v="1826884"/>
    <n v="1826.884"/>
    <m/>
    <m/>
    <m/>
    <n v="1431902.9"/>
    <n v="1431.9028999999998"/>
    <m/>
  </r>
  <r>
    <n v="929010010"/>
    <s v="Управление строительства, архитектуры и ЖКХ администрации Камышлинского района"/>
    <x v="0"/>
    <s v="13"/>
    <x v="0"/>
    <x v="2"/>
    <x v="4"/>
    <x v="0"/>
    <n v="2900011050"/>
    <x v="1"/>
    <n v="0"/>
    <s v=" МП&quot;Совершенствование организации по решению вопросов местного значения&quot; на 2019-2025 годы(содержание)"/>
    <n v="3001"/>
    <n v="551719"/>
    <n v="551.719"/>
    <m/>
    <m/>
    <m/>
    <n v="452109.62"/>
    <n v="452.10962"/>
    <m/>
  </r>
  <r>
    <n v="929010010"/>
    <s v="Управление строительства, архитектуры и ЖКХ администрации Камышлинского района"/>
    <x v="0"/>
    <s v="13"/>
    <x v="1"/>
    <x v="2"/>
    <x v="4"/>
    <x v="0"/>
    <n v="2900011050"/>
    <x v="4"/>
    <n v="0"/>
    <s v=" МП&quot;Совершенствование организации по решению вопросов местного значения&quot; на 2019-2025 годы(содержание)"/>
    <n v="3001"/>
    <n v="6000"/>
    <n v="6"/>
    <m/>
    <m/>
    <m/>
    <n v="1885.7"/>
    <n v="1.8857000000000002"/>
    <m/>
  </r>
  <r>
    <n v="929010010"/>
    <s v="Управление строительства, архитектуры и ЖКХ администрации Камышлинского района"/>
    <x v="0"/>
    <s v="13"/>
    <x v="3"/>
    <x v="2"/>
    <x v="4"/>
    <x v="0"/>
    <n v="2900020050"/>
    <x v="7"/>
    <n v="0"/>
    <s v=" МП&quot;Совершенствование организации по решению вопросов местного значения&quot; на 2019-2025 годы(содержание)"/>
    <n v="3001"/>
    <n v="24000"/>
    <n v="24"/>
    <m/>
    <m/>
    <m/>
    <n v="17555.64"/>
    <n v="17.55564"/>
    <m/>
  </r>
  <r>
    <n v="929010010"/>
    <s v="Управление строительства, архитектуры и ЖКХ администрации Камышлинского района"/>
    <x v="0"/>
    <s v="13"/>
    <x v="3"/>
    <x v="2"/>
    <x v="4"/>
    <x v="10"/>
    <n v="3200020102"/>
    <x v="7"/>
    <n v="0"/>
    <s v="МП &quot;Ремонт административных и жилых зданий ,находящихся в муниципальной собственности&quot; на 2019 год (с.Камышла -независимая экспертиза смет по ремонту муниципальных зданий)"/>
    <s v="000.30.90"/>
    <n v="230000"/>
    <n v="230"/>
    <m/>
    <m/>
    <m/>
    <n v="30000"/>
    <n v="30"/>
    <m/>
  </r>
  <r>
    <n v="929010010"/>
    <s v="Управление строительства, архитектуры и ЖКХ администрации Камышлинского района"/>
    <x v="0"/>
    <s v="13"/>
    <x v="3"/>
    <x v="2"/>
    <x v="4"/>
    <x v="10"/>
    <s v="32000S2430"/>
    <x v="7"/>
    <n v="0"/>
    <s v="МП &quot;Ремонт административных и жилых зданий ,находящихся в муниципальной собственности&quot; на 2019 год (с.Камышла -здание администрации)"/>
    <s v="500.30.87"/>
    <n v="5886179.82"/>
    <n v="5886.17982"/>
    <m/>
    <n v="5886179.82"/>
    <m/>
    <n v="5048631.66"/>
    <n v="5048.63166"/>
    <m/>
  </r>
  <r>
    <n v="929010010"/>
    <s v="Управление строительства, архитектуры и ЖКХ администрации Камышлинского района"/>
    <x v="0"/>
    <s v="13"/>
    <x v="3"/>
    <x v="2"/>
    <x v="4"/>
    <x v="10"/>
    <s v="32000S2430"/>
    <x v="7"/>
    <n v="0"/>
    <s v="МП &quot;Ремонт административных и жилых зданий ,находящихся в муниципальной собственности&quot; на 2019 год (с.Камышла -здание общежития)"/>
    <s v="500.30.88"/>
    <n v="4665164.3"/>
    <n v="4665.1642999999995"/>
    <m/>
    <n v="4665164.3"/>
    <m/>
    <n v="4656032.92"/>
    <n v="4656.03292"/>
    <m/>
  </r>
  <r>
    <n v="929010010"/>
    <s v="Управление строительства, архитектуры и ЖКХ администрации Камышлинского района"/>
    <x v="2"/>
    <s v="10"/>
    <x v="3"/>
    <x v="2"/>
    <x v="8"/>
    <x v="23"/>
    <s v="23000S3550"/>
    <x v="7"/>
    <n v="0"/>
    <s v="МП &quot;Ремонт помещений отделений почтовой связи находящихся в муниципальной собственности&quot; на 2019 год (с. Старое Ермаково)"/>
    <s v="000.42.01"/>
    <n v="27546.11"/>
    <n v="27.546110000000002"/>
    <m/>
    <m/>
    <m/>
    <n v="0"/>
    <n v="0"/>
    <n v="78096836.87000002"/>
  </r>
  <r>
    <n v="929010010"/>
    <s v="Управление строительства, архитектуры и ЖКХ администрации Камышлинского района"/>
    <x v="2"/>
    <s v="10"/>
    <x v="3"/>
    <x v="2"/>
    <x v="8"/>
    <x v="23"/>
    <s v="23000S3550"/>
    <x v="7"/>
    <n v="0"/>
    <s v="МП &quot;Ремонт помещений отделений почтовой связи находящихся в муниципальной собственности&quot; на 2019 год (с. Старое Усманово)"/>
    <s v="000.42.02"/>
    <n v="33679.64"/>
    <n v="33.67964"/>
    <m/>
    <m/>
    <m/>
    <n v="0"/>
    <n v="0"/>
    <m/>
  </r>
  <r>
    <n v="929010010"/>
    <s v="Управление строительства, архитектуры и ЖКХ администрации Камышлинского района"/>
    <x v="2"/>
    <s v="10"/>
    <x v="3"/>
    <x v="2"/>
    <x v="8"/>
    <x v="23"/>
    <n v="2300073550"/>
    <x v="7"/>
    <n v="0"/>
    <s v="МП &quot;Ремонт помещений отделений почтовой связи находящихся в муниципальной собственности&quot; на 2019 год (с. Старое Ермаково)"/>
    <s v="200.42.01"/>
    <n v="579994"/>
    <n v="579.994"/>
    <m/>
    <m/>
    <m/>
    <n v="0"/>
    <n v="0"/>
    <m/>
  </r>
  <r>
    <n v="929010010"/>
    <s v="Управление строительства, архитектуры и ЖКХ администрации Камышлинского района"/>
    <x v="2"/>
    <s v="10"/>
    <x v="3"/>
    <x v="2"/>
    <x v="8"/>
    <x v="23"/>
    <n v="2300073550"/>
    <x v="7"/>
    <n v="0"/>
    <s v="МП &quot;Ремонт помещений отделений почтовой связи находящихся в муниципальной собственности&quot; на 2019 год (с. Старое Усманово)"/>
    <s v="200.42.02"/>
    <n v="399589"/>
    <n v="399.589"/>
    <m/>
    <m/>
    <m/>
    <n v="0"/>
    <n v="0"/>
    <m/>
  </r>
  <r>
    <n v="929010010"/>
    <s v="Управление строительства, архитектуры и ЖКХ администрации Камышлинского района"/>
    <x v="3"/>
    <s v="01"/>
    <x v="3"/>
    <x v="2"/>
    <x v="10"/>
    <x v="24"/>
    <n v="1100020060"/>
    <x v="7"/>
    <n v="0"/>
    <s v="МП&quot;Содержание и развитие жилищного хозяйства и коммунальной инфраструктуры &quot; на 2019-2025 годы  (мероприятия по сносу аварийного жилья)"/>
    <s v="000.30.77"/>
    <n v="150000"/>
    <n v="150"/>
    <m/>
    <m/>
    <m/>
    <n v="0"/>
    <n v="0"/>
    <m/>
  </r>
  <r>
    <n v="929010010"/>
    <s v="Управление строительства, архитектуры и ЖКХ администрации Камышлинского района"/>
    <x v="3"/>
    <s v="03"/>
    <x v="3"/>
    <x v="2"/>
    <x v="11"/>
    <x v="25"/>
    <n v="400020103"/>
    <x v="7"/>
    <n v="0"/>
    <s v="МП &quot;Развитие культуры и искусства&quot; на 2019-2025 годы (с.Камышла-незасивая экспертиза сметы по строительству щебеночной дороги на месте проведения &quot;Сабантуя&quot;)"/>
    <s v="000.30.89"/>
    <n v="9000"/>
    <n v="9"/>
    <m/>
    <m/>
    <m/>
    <n v="9000"/>
    <n v="9"/>
    <m/>
  </r>
  <r>
    <n v="929010010"/>
    <s v="Управление строительства, архитектуры и ЖКХ администрации Камышлинского района"/>
    <x v="3"/>
    <s v="03"/>
    <x v="3"/>
    <x v="2"/>
    <x v="11"/>
    <x v="25"/>
    <s v="04000S2440"/>
    <x v="7"/>
    <n v="0"/>
    <s v="МП &quot;Развитие культуры и искусства&quot; на 2019-2025 годы (с.Камышла-незасивая экспертиза сметы по строительству щебеночной дороги на месте проведения &quot;Сабантуя&quot;)"/>
    <s v="500.30.89"/>
    <n v="2536737"/>
    <n v="2536.737"/>
    <m/>
    <n v="2536737"/>
    <m/>
    <n v="2331785.36"/>
    <n v="2331.78536"/>
    <m/>
  </r>
  <r>
    <n v="926010010"/>
    <s v="Управление строительства, архитектуры и ЖКХ администрации Камышлинского района"/>
    <x v="3"/>
    <s v="03"/>
    <x v="3"/>
    <x v="2"/>
    <x v="11"/>
    <x v="11"/>
    <s v="280F255550"/>
    <x v="7"/>
    <n v="0"/>
    <s v="МП &quot;Формирование комфортной городской среды &quot;на 2018-2022 годы ( с.п. Камышла -благоустройство,общественные пространства)"/>
    <s v="300.30.83"/>
    <n v="1875838.14"/>
    <n v="1875.8381399999998"/>
    <m/>
    <m/>
    <m/>
    <n v="0"/>
    <n v="0"/>
    <n v="2340785.36"/>
  </r>
  <r>
    <n v="926010010"/>
    <s v="Управление строительства, архитектуры и ЖКХ администрации Камышлинского района"/>
    <x v="3"/>
    <s v="03"/>
    <x v="3"/>
    <x v="2"/>
    <x v="11"/>
    <x v="11"/>
    <s v="28000S5550"/>
    <x v="7"/>
    <n v="0"/>
    <s v="МП &quot;Формирование комфортной городской среды &quot;на 2018-2022 годы ( с.п. Камышла -благоустройство,общественные пространства)"/>
    <s v="000.30.86"/>
    <n v="629184.22"/>
    <n v="629.18422"/>
    <m/>
    <m/>
    <m/>
    <n v="551352.53"/>
    <n v="551.35253"/>
    <m/>
  </r>
  <r>
    <n v="926010010"/>
    <s v="Управление строительства, архитектуры и ЖКХ администрации Камышлинского района"/>
    <x v="3"/>
    <s v="03"/>
    <x v="3"/>
    <x v="2"/>
    <x v="11"/>
    <x v="11"/>
    <s v="280F255550"/>
    <x v="7"/>
    <n v="0"/>
    <s v="МП &quot;Формирование комфортной городской среды &quot;на 2018-2022 годы ( с.п. Камышла -благоустройство,общественные пространства)"/>
    <s v="300.30.80"/>
    <n v="4042866.25"/>
    <n v="4042.86625"/>
    <m/>
    <m/>
    <m/>
    <n v="3174144.43"/>
    <n v="3174.1444300000003"/>
    <m/>
  </r>
  <r>
    <n v="926010010"/>
    <s v="Управление строительства, архитектуры и ЖКХ администрации Камышлинского района"/>
    <x v="3"/>
    <s v="03"/>
    <x v="3"/>
    <x v="2"/>
    <x v="11"/>
    <x v="11"/>
    <s v="28000Z5550"/>
    <x v="7"/>
    <n v="0"/>
    <s v="МП &quot;Формирование комфортной городской среды &quot;на 2018-2022 годы ( с.п. Камышла -благоустройство,общественные пространства)"/>
    <s v="200.30.86"/>
    <n v="11954500"/>
    <n v="11954.5"/>
    <m/>
    <m/>
    <m/>
    <n v="9940640.8"/>
    <n v="9940.640800000001"/>
    <m/>
  </r>
  <r>
    <n v="926010010"/>
    <s v="Управление строительства, архитектуры и ЖКХ администрации Камышлинского района"/>
    <x v="3"/>
    <s v="03"/>
    <x v="3"/>
    <x v="2"/>
    <x v="11"/>
    <x v="11"/>
    <s v="280F255550"/>
    <x v="7"/>
    <n v="0"/>
    <s v="МП &quot;Формирование комфортной городской среды &quot;на 2018-2022 годы ( с.п. Камышла -благоустройство,общественные пространства)"/>
    <s v="200.30.83"/>
    <n v="305369"/>
    <n v="305.369"/>
    <m/>
    <m/>
    <m/>
    <n v="0"/>
    <n v="0"/>
    <m/>
  </r>
  <r>
    <n v="926010010"/>
    <s v="Управление строительства, архитектуры и ЖКХ администрации Камышлинского района"/>
    <x v="3"/>
    <s v="03"/>
    <x v="3"/>
    <x v="2"/>
    <x v="11"/>
    <x v="11"/>
    <s v="280F255550"/>
    <x v="7"/>
    <n v="0"/>
    <s v="МП &quot;Формирование комфортной городской среды &quot;на 2018-2022 годы (МАУ &quot;ЦКД&quot; с.п. Камышла -благоустройство,общественные пространства)"/>
    <s v="200.30.80"/>
    <n v="658141.02"/>
    <n v="658.14102"/>
    <m/>
    <m/>
    <m/>
    <n v="516721.19"/>
    <n v="516.72119"/>
    <m/>
  </r>
  <r>
    <n v="929010010"/>
    <s v="Управление строительства, архитектуры и ЖКХ администрации Камышлинского района"/>
    <x v="3"/>
    <s v="03"/>
    <x v="3"/>
    <x v="2"/>
    <x v="11"/>
    <x v="11"/>
    <s v="280F255550"/>
    <x v="7"/>
    <n v="0"/>
    <s v=" МП&quot;формирование комфортной городкой среды&quot; на 2018-2022 годы (с.п. Камышла-благоустройство)"/>
    <s v="000.30.80"/>
    <n v="247421.43"/>
    <n v="247.42143"/>
    <m/>
    <m/>
    <m/>
    <n v="194256.09"/>
    <n v="194.25609"/>
    <m/>
  </r>
  <r>
    <n v="929010010"/>
    <s v="Управление строительства, архитектуры и ЖКХ администрации Камышлинского района"/>
    <x v="3"/>
    <s v="03"/>
    <x v="3"/>
    <x v="2"/>
    <x v="11"/>
    <x v="24"/>
    <s v="11000S6230"/>
    <x v="7"/>
    <n v="0"/>
    <s v="МП &quot;Содержание и развитие жилищного хозяйства и коммунальной инфракстуктуры в муниципальном районе Камышлинский(контейнерные площадки)&quot;"/>
    <n v="4203"/>
    <n v="651325"/>
    <n v="651.325"/>
    <m/>
    <m/>
    <m/>
    <n v="0"/>
    <n v="0"/>
    <m/>
  </r>
  <r>
    <n v="929010010"/>
    <s v="Управление строительства, архитектуры и ЖКХ администрации Камышлинского района"/>
    <x v="3"/>
    <s v="03"/>
    <x v="3"/>
    <x v="2"/>
    <x v="11"/>
    <x v="24"/>
    <n v="1100074560"/>
    <x v="7"/>
    <n v="0"/>
    <s v="МП &quot;Содержание и развитие жилищного хозяйства и коммунальной инфракстуктуры в муниципальном районе Камышлинский(контейнерные площадки)&quot;"/>
    <n v="2004203"/>
    <n v="3690840"/>
    <n v="3690.84"/>
    <m/>
    <m/>
    <m/>
    <n v="0"/>
    <n v="0"/>
    <m/>
  </r>
  <r>
    <n v="929010010"/>
    <s v="Управление строительства, архитектуры и ЖКХ администрации Камышлинского района"/>
    <x v="3"/>
    <s v="03"/>
    <x v="3"/>
    <x v="2"/>
    <x v="11"/>
    <x v="11"/>
    <s v="28000F5550"/>
    <x v="7"/>
    <n v="0"/>
    <s v=" МП&quot;формирование комфортной городкой среды&quot; на 2018-2022 годы (с.п. Камышла-благоустройство)"/>
    <s v="000.30.80"/>
    <n v="0"/>
    <n v="0"/>
    <m/>
    <m/>
    <m/>
    <m/>
    <n v="0"/>
    <m/>
  </r>
  <r>
    <n v="926010010"/>
    <s v="Управление строительства, архитектуры и ЖКХ администрации Камышлинского района"/>
    <x v="3"/>
    <s v="03"/>
    <x v="3"/>
    <x v="2"/>
    <x v="11"/>
    <x v="11"/>
    <s v="280F255550"/>
    <x v="7"/>
    <n v="0"/>
    <s v="МП &quot;Формирование комфортной городской среды &quot;на 2018-2022 годы ( с.п. Камышла -благоустройство,общественные пространства)"/>
    <s v="000.30.83"/>
    <n v="114800.38"/>
    <n v="114.80038"/>
    <m/>
    <m/>
    <m/>
    <n v="0"/>
    <n v="0"/>
    <m/>
  </r>
  <r>
    <n v="929010010"/>
    <s v="Управление строительства, архитектуры и ЖКХ администрации Камышлинского района"/>
    <x v="3"/>
    <s v="03"/>
    <x v="3"/>
    <x v="2"/>
    <x v="11"/>
    <x v="11"/>
    <s v="28000S5550"/>
    <x v="7"/>
    <n v="0"/>
    <s v=" МП&quot;формирование комфортной городкой среды&quot; на 2018-2022 годы (с.п. Камышла-экспертиза смет)"/>
    <s v="000.30.81"/>
    <n v="139000"/>
    <n v="139"/>
    <m/>
    <m/>
    <m/>
    <n v="90000"/>
    <n v="90"/>
    <m/>
  </r>
  <r>
    <n v="929010010"/>
    <s v="Управление строительства, архитектуры и ЖКХ администрации Камышлинского района"/>
    <x v="5"/>
    <s v="01"/>
    <x v="3"/>
    <x v="2"/>
    <x v="16"/>
    <x v="11"/>
    <s v="28000S5550"/>
    <x v="7"/>
    <n v="0"/>
    <s v=" МП&quot;Развитие культуры и искуства&quot; на 2019-2025 годы (с.Русский Байтуган-ПСД,экспертиза смет)"/>
    <s v="000.30.82"/>
    <n v="341000"/>
    <n v="341"/>
    <m/>
    <m/>
    <m/>
    <n v="214000"/>
    <n v="214"/>
    <m/>
  </r>
  <r>
    <n v="926010010"/>
    <s v="Управление строительства, архитектуры и ЖКХ администрации Камышлинского района"/>
    <x v="7"/>
    <s v="03"/>
    <x v="10"/>
    <x v="2"/>
    <x v="18"/>
    <x v="18"/>
    <n v="700073230"/>
    <x v="15"/>
    <n v="0"/>
    <s v="МП &quot;Социальная поддержка старшего поколения ,ветеранов и инвалидов ,иных категорий граждан&quot;на 2019-2025 гоы (социальные выплаты ветеранам)"/>
    <s v="200.30.67"/>
    <n v="275700"/>
    <n v="275.7"/>
    <m/>
    <m/>
    <m/>
    <n v="275700"/>
    <n v="275.7"/>
    <m/>
  </r>
  <r>
    <n v="929010010"/>
    <s v="Управление строительства, архитектуры и ЖКХ администрации Камышлинского района"/>
    <x v="7"/>
    <s v="03"/>
    <x v="10"/>
    <x v="2"/>
    <x v="18"/>
    <x v="18"/>
    <s v="07000S3230"/>
    <x v="15"/>
    <n v="0"/>
    <s v="Мп &quot;Социальная поддержка старшего поколения,ветеранов и инвалидов,иных категорий граждан&quot; на 2019-2025 годы (социальные выплаты ветеранам)"/>
    <s v="000.30.67"/>
    <n v="164300"/>
    <n v="164.3"/>
    <m/>
    <m/>
    <m/>
    <n v="32300"/>
    <n v="32.3"/>
    <m/>
  </r>
  <r>
    <n v="933010340"/>
    <s v="Собрание представителей"/>
    <x v="0"/>
    <s v="03"/>
    <x v="1"/>
    <x v="3"/>
    <x v="27"/>
    <x v="0"/>
    <n v="2900011070"/>
    <x v="5"/>
    <n v="0"/>
    <s v="МП&quot;Совершенствование организации по решению вопросов местного значения&quot; на 2019-2025 годы (содержание)"/>
    <n v="0"/>
    <n v="300"/>
    <n v="0.3"/>
    <m/>
    <m/>
    <m/>
    <n v="224.53"/>
    <n v="0.22453"/>
    <m/>
  </r>
  <r>
    <n v="933010340"/>
    <s v="Собрание представителей"/>
    <x v="0"/>
    <s v="03"/>
    <x v="0"/>
    <x v="3"/>
    <x v="27"/>
    <x v="0"/>
    <n v="2900011070"/>
    <x v="0"/>
    <n v="0"/>
    <s v="МП&quot;Совершенствование организации по решению вопросов местного значения&quot; на 2019-2025 годы (содержание)"/>
    <n v="0"/>
    <n v="259703"/>
    <n v="259.703"/>
    <m/>
    <m/>
    <m/>
    <n v="170182.08"/>
    <n v="170.18207999999998"/>
    <m/>
  </r>
  <r>
    <n v="933010340"/>
    <s v="Собрание представителей"/>
    <x v="0"/>
    <s v="03"/>
    <x v="0"/>
    <x v="3"/>
    <x v="27"/>
    <x v="0"/>
    <n v="2900011070"/>
    <x v="1"/>
    <n v="0"/>
    <s v="МП&quot;Совершенствование организации по решению вопросов местного значения&quot; на 2019-2025 годы (содержание)"/>
    <n v="0"/>
    <n v="78430"/>
    <n v="78.43"/>
    <m/>
    <m/>
    <m/>
    <n v="56351.13"/>
    <n v="56.35113"/>
    <m/>
  </r>
  <r>
    <n v="933010340"/>
    <s v="Собрание представителей"/>
    <x v="0"/>
    <s v="03"/>
    <x v="0"/>
    <x v="3"/>
    <x v="27"/>
    <x v="0"/>
    <n v="2900011070"/>
    <x v="20"/>
    <n v="0"/>
    <s v="МП&quot;Совершенствование организации по решению вопросов местного значения&quot; на 2019-2025 годы (содержание)"/>
    <n v="0"/>
    <n v="508561"/>
    <n v="508.561"/>
    <m/>
    <m/>
    <m/>
    <n v="352513.9"/>
    <n v="352.51390000000004"/>
    <m/>
  </r>
  <r>
    <n v="933010340"/>
    <s v="Собрание представителей"/>
    <x v="0"/>
    <s v="03"/>
    <x v="1"/>
    <x v="3"/>
    <x v="27"/>
    <x v="0"/>
    <n v="2900011070"/>
    <x v="4"/>
    <n v="0"/>
    <s v="МП&quot;Совершенствование организации по решению вопросов местного значения&quot; на 2019-2025 годы (содержание)"/>
    <n v="0"/>
    <n v="4700"/>
    <n v="4.7"/>
    <m/>
    <m/>
    <m/>
    <n v="1190.05"/>
    <n v="1.19005"/>
    <m/>
  </r>
  <r>
    <n v="933010340"/>
    <s v="Собрание представителей"/>
    <x v="0"/>
    <s v="03"/>
    <x v="3"/>
    <x v="3"/>
    <x v="27"/>
    <x v="0"/>
    <n v="2900020070"/>
    <x v="7"/>
    <n v="0"/>
    <s v="МП&quot;Совершенствование организации по решению вопросов местного значения&quot; на 2019-2025 годы (содержание)"/>
    <n v="0"/>
    <n v="31500"/>
    <n v="31.5"/>
    <m/>
    <m/>
    <m/>
    <n v="3623.52"/>
    <n v="3.62352"/>
    <m/>
  </r>
  <r>
    <n v="933010340"/>
    <s v="Собрание представителей"/>
    <x v="0"/>
    <s v="06"/>
    <x v="0"/>
    <x v="3"/>
    <x v="26"/>
    <x v="0"/>
    <n v="2900011230"/>
    <x v="0"/>
    <n v="0"/>
    <s v="МП&quot;Совершенствование организации по решению вопросов местного значения&quot; на 2019-2025 годы (контрольно-счетная палата)"/>
    <s v="000.33.02"/>
    <n v="258628.37"/>
    <n v="258.62837"/>
    <m/>
    <m/>
    <m/>
    <n v="258628.37"/>
    <n v="258.62837"/>
    <m/>
  </r>
  <r>
    <n v="933010340"/>
    <s v="Собрание представителей"/>
    <x v="0"/>
    <s v="06"/>
    <x v="0"/>
    <x v="3"/>
    <x v="26"/>
    <x v="0"/>
    <n v="2900011230"/>
    <x v="1"/>
    <n v="0"/>
    <s v="МП&quot;Совершенствование организации по решению вопросов местного значения&quot; на 2019-2025 годы (контрольно-счетная палата)"/>
    <s v="000.33.02"/>
    <n v="91479.63"/>
    <n v="91.47963"/>
    <m/>
    <m/>
    <m/>
    <n v="88464.34"/>
    <n v="88.46433999999999"/>
    <n v="15831828.620000001"/>
  </r>
  <r>
    <n v="933010340"/>
    <s v="Собрание представителей"/>
    <x v="0"/>
    <s v="06"/>
    <x v="0"/>
    <x v="3"/>
    <x v="26"/>
    <x v="0"/>
    <n v="2900011230"/>
    <x v="0"/>
    <n v="0"/>
    <s v="МП&quot;Совершенствование организации по решению вопросов местного значения&quot; на 2019-2025 годы (контрольно-счетная палата)"/>
    <s v="400.33.02"/>
    <n v="133620"/>
    <n v="133.62"/>
    <m/>
    <m/>
    <m/>
    <n v="35014.72"/>
    <n v="35.014720000000004"/>
    <m/>
  </r>
  <r>
    <n v="933010340"/>
    <s v="Собрание представителей"/>
    <x v="0"/>
    <s v="06"/>
    <x v="0"/>
    <x v="3"/>
    <x v="26"/>
    <x v="0"/>
    <n v="2900011230"/>
    <x v="1"/>
    <n v="0"/>
    <s v="МП&quot;Совершенствование организации по решению вопросов местного значения&quot; на 2019-2025 годы (контрольно-счетная палата)"/>
    <s v="400.33.02"/>
    <n v="40180"/>
    <n v="40.18"/>
    <m/>
    <m/>
    <m/>
    <n v="0"/>
    <n v="0"/>
    <m/>
  </r>
  <r>
    <n v="940010400"/>
    <s v="КУМИ Камышлинского района "/>
    <x v="0"/>
    <s v="04"/>
    <x v="0"/>
    <x v="4"/>
    <x v="1"/>
    <x v="26"/>
    <n v="2000075120"/>
    <x v="0"/>
    <n v="0"/>
    <s v="МП&quot;Охрана окружающей среды и обеспечение экологической безопасности населения &quot; на 2019-2025 годы (эколог)"/>
    <s v="200.31.16"/>
    <n v="338710"/>
    <n v="338.71"/>
    <m/>
    <m/>
    <m/>
    <n v="90015.64"/>
    <n v="90.01564"/>
    <m/>
  </r>
  <r>
    <n v="940010400"/>
    <s v="КУМИ Камышлинского района "/>
    <x v="0"/>
    <s v="04"/>
    <x v="0"/>
    <x v="4"/>
    <x v="1"/>
    <x v="26"/>
    <n v="2000075120"/>
    <x v="1"/>
    <n v="0"/>
    <s v="МП&quot;Охрана окружающей среды и обеспечение экологической безопасности населения &quot; на 2019-2025 годы (эколог)"/>
    <s v="200.31.16"/>
    <n v="102314"/>
    <n v="102.314"/>
    <m/>
    <m/>
    <m/>
    <n v="28545.63"/>
    <n v="28.545630000000003"/>
    <m/>
  </r>
  <r>
    <n v="940010400"/>
    <s v="КУМИ Камышлинского района "/>
    <x v="0"/>
    <s v="13"/>
    <x v="0"/>
    <x v="4"/>
    <x v="4"/>
    <x v="27"/>
    <n v="1400011080"/>
    <x v="0"/>
    <n v="0"/>
    <s v=" МП&quot;Повышение эффективности управления имуществом и земельными ресурсами&quot; на 2019-2025 годы(содержание)"/>
    <n v="3101"/>
    <n v="1211616"/>
    <n v="1211.616"/>
    <m/>
    <m/>
    <m/>
    <n v="981474.47"/>
    <n v="981.47447"/>
    <m/>
  </r>
  <r>
    <n v="940010400"/>
    <s v="КУМИ Камышлинского района "/>
    <x v="0"/>
    <s v="13"/>
    <x v="0"/>
    <x v="4"/>
    <x v="4"/>
    <x v="27"/>
    <n v="1400011080"/>
    <x v="1"/>
    <n v="0"/>
    <s v=" МП&quot;Повышение эффективности управления имуществом и земельными ресурсами&quot; на 2019-2025 годы(содержание)"/>
    <n v="3101"/>
    <n v="365908"/>
    <n v="365.908"/>
    <m/>
    <m/>
    <m/>
    <n v="302479.99"/>
    <n v="302.47999"/>
    <m/>
  </r>
  <r>
    <n v="940010400"/>
    <s v="КУМИ Камышлинского района "/>
    <x v="0"/>
    <s v="13"/>
    <x v="1"/>
    <x v="4"/>
    <x v="4"/>
    <x v="27"/>
    <n v="1400011080"/>
    <x v="4"/>
    <n v="0"/>
    <s v=" МП&quot;Повышение эффективности управления имуществом и земельными ресурсами&quot; на 2019-2025 годы(оплата зем.налога)"/>
    <s v="000.31.19"/>
    <n v="99000"/>
    <n v="99"/>
    <m/>
    <m/>
    <m/>
    <n v="74743.61"/>
    <n v="74.74361"/>
    <m/>
  </r>
  <r>
    <n v="940010400"/>
    <s v="КУМИ Камышлинского района "/>
    <x v="0"/>
    <s v="13"/>
    <x v="1"/>
    <x v="4"/>
    <x v="4"/>
    <x v="27"/>
    <n v="1400011080"/>
    <x v="5"/>
    <n v="0"/>
    <s v=" МП&quot;Повышение эффективности управления имуществом и земельными ресурсами&quot; на 2019-2025 годы(оплата зем.налога)"/>
    <s v="000.31.19"/>
    <n v="1100"/>
    <n v="1.1"/>
    <m/>
    <m/>
    <m/>
    <n v="742.69"/>
    <n v="0.7426900000000001"/>
    <m/>
  </r>
  <r>
    <n v="940010400"/>
    <s v="КУМИ Камышлинского района "/>
    <x v="0"/>
    <s v="13"/>
    <x v="1"/>
    <x v="4"/>
    <x v="4"/>
    <x v="27"/>
    <n v="1400011080"/>
    <x v="3"/>
    <n v="0"/>
    <s v=" МП&quot;Повышение эффективности управления имуществом и земельными ресурсами&quot; на 2019-2025 годы(оплата зем.налога)"/>
    <s v="000.31.19"/>
    <n v="1976720"/>
    <n v="1976.72"/>
    <m/>
    <m/>
    <m/>
    <n v="1687722"/>
    <n v="1687.722"/>
    <m/>
  </r>
  <r>
    <n v="940010400"/>
    <s v="КУМИ Камышлинского района "/>
    <x v="0"/>
    <s v="13"/>
    <x v="1"/>
    <x v="4"/>
    <x v="4"/>
    <x v="27"/>
    <n v="1400011080"/>
    <x v="3"/>
    <n v="0"/>
    <s v=" МП&quot;Повышение эффективности управления имуществом и земельными ресурсами&quot; на 2019-2025 годы(содержание)"/>
    <n v="3101"/>
    <m/>
    <n v="0"/>
    <m/>
    <m/>
    <m/>
    <m/>
    <n v="0"/>
    <n v="3200738.75"/>
  </r>
  <r>
    <n v="940010400"/>
    <s v="КУМИ Камышлинского района "/>
    <x v="0"/>
    <s v="13"/>
    <x v="1"/>
    <x v="4"/>
    <x v="4"/>
    <x v="27"/>
    <n v="1400011080"/>
    <x v="5"/>
    <n v="0"/>
    <s v=" МП&quot;Повышение эффективности управления имуществом и земельными ресурсами&quot; на 2019-2025 годы(содержание)"/>
    <n v="3101"/>
    <n v="900"/>
    <n v="0.9"/>
    <m/>
    <m/>
    <m/>
    <n v="25.9"/>
    <n v="0.0259"/>
    <m/>
  </r>
  <r>
    <n v="940010400"/>
    <s v="КУМИ Камышлинского района "/>
    <x v="0"/>
    <s v="13"/>
    <x v="1"/>
    <x v="4"/>
    <x v="4"/>
    <x v="27"/>
    <n v="1400011080"/>
    <x v="4"/>
    <n v="0"/>
    <s v=" МП&quot;Повышение эффективности управления имуществом и земельными ресурсами&quot; на 2019-2025 годы(содержание)"/>
    <n v="3101"/>
    <n v="67000"/>
    <n v="67"/>
    <m/>
    <m/>
    <m/>
    <n v="44236.88"/>
    <n v="44.23688"/>
    <m/>
  </r>
  <r>
    <n v="940010400"/>
    <s v="КУМИ Камышлинского района "/>
    <x v="0"/>
    <s v="13"/>
    <x v="0"/>
    <x v="4"/>
    <x v="4"/>
    <x v="27"/>
    <n v="1400011340"/>
    <x v="0"/>
    <n v="0"/>
    <s v=" МП&quot;Повышение эффективности управления имуществом и земельными ресурсами&quot; на 2019-2025 годы(земельный контроль)"/>
    <s v="000.31.17."/>
    <n v="243023"/>
    <n v="243.023"/>
    <m/>
    <m/>
    <m/>
    <n v="126614"/>
    <n v="126.614"/>
    <m/>
  </r>
  <r>
    <n v="940010400"/>
    <s v="КУМИ Камышлинского района "/>
    <x v="0"/>
    <s v="13"/>
    <x v="0"/>
    <x v="4"/>
    <x v="4"/>
    <x v="27"/>
    <n v="1400011340"/>
    <x v="1"/>
    <n v="0"/>
    <s v=" МП&quot;Повышение эффективности управления имуществом и земельными ресурсами&quot; на 2019-2025 годы(земельный контроль)"/>
    <s v="000.31.17"/>
    <n v="73393"/>
    <n v="73.393"/>
    <m/>
    <m/>
    <m/>
    <n v="38237.43"/>
    <n v="38.23743"/>
    <m/>
  </r>
  <r>
    <n v="940010400"/>
    <s v="КУМИ Камышлинского района "/>
    <x v="0"/>
    <s v="13"/>
    <x v="3"/>
    <x v="4"/>
    <x v="4"/>
    <x v="27"/>
    <n v="1400020080"/>
    <x v="7"/>
    <n v="0"/>
    <s v=" МП&quot;Повышение эффективности управления имуществом и земельными ресурсами&quot; на 2019-2025 годы(содержание)"/>
    <n v="3101"/>
    <n v="17000"/>
    <n v="17"/>
    <m/>
    <m/>
    <m/>
    <n v="10415.44"/>
    <n v="10.41544"/>
    <m/>
  </r>
  <r>
    <n v="940010400"/>
    <s v="КУМИ Камышлинского района "/>
    <x v="0"/>
    <s v="13"/>
    <x v="3"/>
    <x v="4"/>
    <x v="4"/>
    <x v="27"/>
    <n v="1400020080"/>
    <x v="7"/>
    <n v="0"/>
    <s v=" МП&quot;Повышение эффективности управления имуществом и земельными ресурсами&quot; на 2019-2025 годы(оценка,межевание, кадастровые работы)"/>
    <s v="000.31.07"/>
    <n v="350000"/>
    <n v="350"/>
    <m/>
    <m/>
    <m/>
    <n v="244096.13"/>
    <n v="244.09613000000002"/>
    <m/>
  </r>
  <r>
    <n v="940010400"/>
    <s v="КУМИ Камышлинского района "/>
    <x v="3"/>
    <s v="01"/>
    <x v="3"/>
    <x v="4"/>
    <x v="10"/>
    <x v="24"/>
    <n v="1100020080"/>
    <x v="7"/>
    <n v="0"/>
    <s v=" МП&quot;Содержание и развитие жилищно-коммунального хозяйства и коммунальной инфракструктуры&quot; на 2019-20215 годы (Взносы на кап.ремонт)"/>
    <s v="000.31.09"/>
    <n v="95362"/>
    <n v="95.362"/>
    <m/>
    <m/>
    <m/>
    <n v="24511.4"/>
    <n v="24.511400000000002"/>
    <m/>
  </r>
  <r>
    <n v="940010400"/>
    <s v="КУМИ Камышлинского района "/>
    <x v="7"/>
    <s v="04"/>
    <x v="13"/>
    <x v="4"/>
    <x v="19"/>
    <x v="18"/>
    <s v="07000Z0820"/>
    <x v="21"/>
    <n v="0"/>
    <s v=" МП&quot;Обеспеченеие жильем детей -сирот и детей ,оставшихся без попечения родителей и не имеющих жил.площади&quot;(КУМИ о/б)"/>
    <s v="200.31.05"/>
    <n v="6627654"/>
    <n v="6627.654"/>
    <m/>
    <m/>
    <m/>
    <n v="4418436"/>
    <n v="4418.436"/>
    <m/>
  </r>
  <r>
    <n v="940010400"/>
    <s v="КУМИ Камышлинского района "/>
    <x v="12"/>
    <s v="05"/>
    <x v="3"/>
    <x v="4"/>
    <x v="28"/>
    <x v="26"/>
    <s v="20000S4540"/>
    <x v="7"/>
    <n v="0"/>
    <s v=" МП&quot;Обеспеченеие жильем детей -сирот и детей ,оставшихся без попечения родителей и не имеющих жил.площади&quot;(КУМИ о/б)"/>
    <s v="000.31.20"/>
    <n v="122500"/>
    <n v="122.5"/>
    <m/>
    <m/>
    <m/>
    <n v="0"/>
    <n v="0"/>
    <m/>
  </r>
  <r>
    <n v="940010400"/>
    <s v="КУМИ Камышлинского района "/>
    <x v="12"/>
    <s v="05"/>
    <x v="3"/>
    <x v="4"/>
    <x v="28"/>
    <x v="26"/>
    <n v="2000074540"/>
    <x v="7"/>
    <n v="0"/>
    <s v=" МП&quot;Обеспеченеие жильем детей -сирот и детей ,оставшихся без попечения родителей и не имеющих жил.площади&quot;(КУМИ о/б)"/>
    <s v="200.31.20"/>
    <n v="2327500"/>
    <n v="2327.5"/>
    <m/>
    <m/>
    <m/>
    <n v="0"/>
    <n v="0"/>
    <m/>
  </r>
  <r>
    <m/>
    <m/>
    <x v="13"/>
    <s v=""/>
    <x v="14"/>
    <x v="5"/>
    <x v="29"/>
    <x v="28"/>
    <m/>
    <x v="22"/>
    <m/>
    <m/>
    <m/>
    <n v="183720112.93"/>
    <m/>
    <n v="183720.11292999994"/>
    <m/>
    <n v="44450600"/>
    <m/>
    <n v="0"/>
    <n v="133800.13638"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  <r>
    <m/>
    <m/>
    <x v="13"/>
    <s v=""/>
    <x v="14"/>
    <x v="5"/>
    <x v="29"/>
    <x v="28"/>
    <m/>
    <x v="22"/>
    <m/>
    <m/>
    <m/>
    <m/>
    <m/>
    <m/>
    <m/>
    <m/>
    <m/>
    <n v="0"/>
    <m/>
  </r>
</pivotCacheRecord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5.xml><?xml version="1.0" encoding="utf-8"?>
<pivotTableDefinition xmlns="http://schemas.openxmlformats.org/spreadsheetml/2006/main" name="СводнаяТаблица1" cacheId="16" autoFormatId="4096" applyNumberFormats="1" applyBorderFormats="1" applyFontFormats="1" applyPatternFormats="1" applyAlignmentFormats="1" applyWidthHeightFormats="1" dataCaption="Данные" showMissing="1" preserveFormatting="1" useAutoFormatting="1" pageOverThenDown="1" itemPrintTitles="1" compactData="0" createdVersion="3" updatedVersion="6" indent="0" gridDropZones="1" showMemberPropertyTips="0">
  <location ref="I11:O232" firstHeaderRow="0" firstDataRow="1" firstDataCol="5"/>
  <pivotFields count="21">
    <pivotField compact="0" showAll="0" includeNewItemsInFilter="1"/>
    <pivotField compact="0" showAll="0" includeNewItemsInFilter="1"/>
    <pivotField axis="axisRow" compact="0" showAll="0" includeNewItemsInFilter="1" sortType="ascending">
      <items count="16">
        <item x="0"/>
        <item x="1"/>
        <item x="2"/>
        <item x="3"/>
        <item x="12"/>
        <item x="4"/>
        <item x="5"/>
        <item x="6"/>
        <item x="7"/>
        <item x="8"/>
        <item x="9"/>
        <item x="10"/>
        <item x="11"/>
        <item m="1" x="14"/>
        <item x="13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12">
        <item x="0"/>
        <item x="1"/>
        <item m="1" x="7"/>
        <item x="2"/>
        <item m="1" x="10"/>
        <item x="3"/>
        <item m="1" x="9"/>
        <item x="4"/>
        <item m="1" x="6"/>
        <item h="1" x="5"/>
        <item m="1" x="8"/>
        <item t="default"/>
      </items>
    </pivotField>
    <pivotField axis="axisRow" compact="0" showAll="0" includeNewItemsInFilter="1" sortType="ascending">
      <items count="43">
        <item x="0"/>
        <item x="27"/>
        <item x="1"/>
        <item x="2"/>
        <item x="26"/>
        <item m="1" x="35"/>
        <item x="3"/>
        <item x="4"/>
        <item x="5"/>
        <item m="1" x="30"/>
        <item x="6"/>
        <item x="7"/>
        <item m="1" x="38"/>
        <item x="8"/>
        <item x="9"/>
        <item x="10"/>
        <item m="1" x="39"/>
        <item x="11"/>
        <item x="28"/>
        <item x="12"/>
        <item x="13"/>
        <item x="14"/>
        <item x="15"/>
        <item m="1" x="32"/>
        <item x="16"/>
        <item m="1" x="37"/>
        <item m="1" x="36"/>
        <item m="1" x="34"/>
        <item x="17"/>
        <item m="1" x="33"/>
        <item m="1" x="40"/>
        <item x="18"/>
        <item x="19"/>
        <item x="20"/>
        <item x="21"/>
        <item x="22"/>
        <item x="23"/>
        <item x="24"/>
        <item x="25"/>
        <item m="1" x="41"/>
        <item m="1" x="31"/>
        <item x="29"/>
        <item t="default"/>
      </items>
    </pivotField>
    <pivotField axis="axisRow" compact="0" showAll="0" includeNewItemsInFilter="1" sortType="ascending">
      <items count="232">
        <item m="1" x="142"/>
        <item m="1" x="120"/>
        <item m="1" x="167"/>
        <item m="1" x="216"/>
        <item m="1" x="29"/>
        <item m="1" x="114"/>
        <item m="1" x="156"/>
        <item m="1" x="103"/>
        <item m="1" x="159"/>
        <item m="1" x="55"/>
        <item m="1" x="107"/>
        <item m="1" x="33"/>
        <item m="1" x="43"/>
        <item m="1" x="39"/>
        <item m="1" x="115"/>
        <item m="1" x="124"/>
        <item m="1" x="108"/>
        <item m="1" x="202"/>
        <item m="1" x="205"/>
        <item m="1" x="214"/>
        <item m="1" x="143"/>
        <item m="1" x="200"/>
        <item m="1" x="157"/>
        <item m="1" x="44"/>
        <item m="1" x="183"/>
        <item m="1" x="191"/>
        <item m="1" x="162"/>
        <item m="1" x="172"/>
        <item m="1" x="45"/>
        <item m="1" x="99"/>
        <item m="1" x="111"/>
        <item m="1" x="188"/>
        <item m="1" x="208"/>
        <item m="1" x="149"/>
        <item m="1" x="225"/>
        <item m="1" x="153"/>
        <item m="1" x="198"/>
        <item m="1" x="185"/>
        <item m="1" x="144"/>
        <item m="1" x="199"/>
        <item m="1" x="73"/>
        <item m="1" x="92"/>
        <item m="1" x="203"/>
        <item m="1" x="168"/>
        <item m="1" x="30"/>
        <item m="1" x="184"/>
        <item m="1" x="87"/>
        <item m="1" x="154"/>
        <item m="1" x="89"/>
        <item m="1" x="117"/>
        <item m="1" x="90"/>
        <item m="1" x="56"/>
        <item m="1" x="63"/>
        <item m="1" x="67"/>
        <item m="1" x="179"/>
        <item m="1" x="69"/>
        <item m="1" x="118"/>
        <item m="1" x="169"/>
        <item m="1" x="74"/>
        <item m="1" x="219"/>
        <item m="1" x="217"/>
        <item m="1" x="125"/>
        <item m="1" x="93"/>
        <item m="1" x="112"/>
        <item m="1" x="201"/>
        <item m="1" x="52"/>
        <item m="1" x="135"/>
        <item m="1" x="209"/>
        <item m="1" x="40"/>
        <item m="1" x="211"/>
        <item m="1" x="94"/>
        <item m="1" x="54"/>
        <item m="1" x="136"/>
        <item m="1" x="174"/>
        <item m="1" x="58"/>
        <item m="1" x="31"/>
        <item m="1" x="180"/>
        <item m="1" x="64"/>
        <item m="1" x="88"/>
        <item m="1" x="126"/>
        <item m="1" x="192"/>
        <item m="1" x="116"/>
        <item m="1" x="212"/>
        <item m="1" x="121"/>
        <item m="1" x="175"/>
        <item m="1" x="104"/>
        <item m="1" x="193"/>
        <item m="1" x="34"/>
        <item m="1" x="173"/>
        <item m="1" x="75"/>
        <item m="1" x="110"/>
        <item m="1" x="122"/>
        <item m="1" x="70"/>
        <item m="1" x="150"/>
        <item m="1" x="84"/>
        <item m="1" x="96"/>
        <item m="1" x="163"/>
        <item m="1" x="35"/>
        <item m="1" x="105"/>
        <item m="1" x="176"/>
        <item m="1" x="49"/>
        <item m="1" x="220"/>
        <item m="1" x="206"/>
        <item m="1" x="65"/>
        <item m="1" x="137"/>
        <item m="1" x="145"/>
        <item m="1" x="80"/>
        <item m="1" x="59"/>
        <item m="1" x="194"/>
        <item m="1" x="210"/>
        <item m="1" x="60"/>
        <item m="1" x="50"/>
        <item m="1" x="221"/>
        <item m="1" x="100"/>
        <item m="1" x="32"/>
        <item m="1" x="97"/>
        <item m="1" x="36"/>
        <item m="1" x="177"/>
        <item m="1" x="37"/>
        <item m="1" x="160"/>
        <item m="1" x="76"/>
        <item m="1" x="151"/>
        <item m="1" x="85"/>
        <item m="1" x="146"/>
        <item m="1" x="155"/>
        <item m="1" x="38"/>
        <item m="1" x="164"/>
        <item m="1" x="41"/>
        <item m="1" x="53"/>
        <item m="1" x="119"/>
        <item m="1" x="195"/>
        <item m="1" x="61"/>
        <item m="1" x="131"/>
        <item m="1" x="207"/>
        <item m="1" x="71"/>
        <item m="1" x="86"/>
        <item m="1" x="158"/>
        <item m="1" x="230"/>
        <item m="1" x="196"/>
        <item m="1" x="181"/>
        <item m="1" x="213"/>
        <item m="1" x="127"/>
        <item m="1" x="226"/>
        <item m="1" x="139"/>
        <item m="1" x="128"/>
        <item m="1" x="68"/>
        <item m="1" x="109"/>
        <item m="1" x="95"/>
        <item m="1" x="147"/>
        <item m="1" x="152"/>
        <item m="1" x="91"/>
        <item m="1" x="132"/>
        <item m="1" x="46"/>
        <item m="1" x="57"/>
        <item m="1" x="186"/>
        <item m="1" x="189"/>
        <item m="1" x="222"/>
        <item m="1" x="77"/>
        <item m="1" x="133"/>
        <item m="1" x="161"/>
        <item m="1" x="148"/>
        <item m="1" x="223"/>
        <item m="1" x="102"/>
        <item m="1" x="138"/>
        <item m="1" x="165"/>
        <item m="1" x="227"/>
        <item m="1" x="215"/>
        <item m="1" x="129"/>
        <item m="1" x="187"/>
        <item m="1" x="51"/>
        <item m="1" x="81"/>
        <item m="1" x="72"/>
        <item m="1" x="190"/>
        <item m="1" x="47"/>
        <item m="1" x="78"/>
        <item m="1" x="218"/>
        <item m="1" x="62"/>
        <item m="1" x="182"/>
        <item m="1" x="82"/>
        <item m="1" x="140"/>
        <item m="1" x="170"/>
        <item m="1" x="83"/>
        <item m="1" x="228"/>
        <item m="1" x="106"/>
        <item m="1" x="98"/>
        <item m="1" x="123"/>
        <item m="1" x="197"/>
        <item m="1" x="130"/>
        <item x="3"/>
        <item x="13"/>
        <item x="21"/>
        <item x="25"/>
        <item x="15"/>
        <item x="16"/>
        <item x="12"/>
        <item x="19"/>
        <item x="18"/>
        <item x="6"/>
        <item x="20"/>
        <item m="1" x="224"/>
        <item x="5"/>
        <item x="24"/>
        <item x="8"/>
        <item x="17"/>
        <item x="27"/>
        <item x="22"/>
        <item m="1" x="79"/>
        <item x="14"/>
        <item m="1" x="166"/>
        <item x="9"/>
        <item x="26"/>
        <item m="1" x="113"/>
        <item x="23"/>
        <item m="1" x="178"/>
        <item x="11"/>
        <item x="0"/>
        <item x="1"/>
        <item x="4"/>
        <item x="10"/>
        <item m="1" x="141"/>
        <item m="1" x="171"/>
        <item m="1" x="66"/>
        <item m="1" x="101"/>
        <item x="2"/>
        <item m="1" x="42"/>
        <item x="7"/>
        <item m="1" x="134"/>
        <item m="1" x="204"/>
        <item m="1" x="229"/>
        <item m="1" x="48"/>
        <item x="28"/>
        <item t="default"/>
      </items>
    </pivotField>
    <pivotField compact="0" showAll="0" includeNewItemsInFilter="1"/>
    <pivotField axis="axisRow" compact="0" showAll="0" includeNewItemsInFilter="1" sortType="ascending">
      <items count="38">
        <item m="1" x="31"/>
        <item m="1" x="26"/>
        <item m="1" x="33"/>
        <item x="0"/>
        <item x="2"/>
        <item x="20"/>
        <item x="1"/>
        <item m="1" x="24"/>
        <item x="7"/>
        <item m="1" x="35"/>
        <item x="15"/>
        <item x="16"/>
        <item x="14"/>
        <item x="12"/>
        <item x="21"/>
        <item m="1" x="23"/>
        <item m="1" x="27"/>
        <item m="1" x="30"/>
        <item x="18"/>
        <item x="19"/>
        <item x="10"/>
        <item m="1" x="28"/>
        <item x="9"/>
        <item x="13"/>
        <item m="1" x="32"/>
        <item x="17"/>
        <item m="1" x="34"/>
        <item x="11"/>
        <item x="6"/>
        <item m="1" x="25"/>
        <item x="3"/>
        <item x="4"/>
        <item x="5"/>
        <item x="8"/>
        <item m="1" x="36"/>
        <item m="1" x="29"/>
        <item x="22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/>
    <pivotField dataField="1" compact="0" showAll="0" includeNewItemsInFilter="1"/>
    <pivotField compact="0" showAll="0" includeNewItemsInFilter="1"/>
    <pivotField compact="0" showAll="0" includeNewItemsInFilter="1"/>
    <pivotField compact="0" showAll="0" includeNewItemsInFilter="1" defaultSubtotal="0"/>
    <pivotField compact="0" showAll="0" defaultSubtotal="0"/>
    <pivotField dataField="1" compact="0" showAll="0" includeNewItemsInFilter="1"/>
    <pivotField compact="0" showAll="0" includeNewItemsInFilter="1" defaultSubtotal="0"/>
  </pivotFields>
  <rowFields count="5">
    <field x="5"/>
    <field x="2"/>
    <field x="6"/>
    <field x="7"/>
    <field x="9"/>
  </rowFields>
  <rowItems count="221">
    <i>
      <x/>
    </i>
    <i r="1">
      <x/>
    </i>
    <i r="2">
      <x/>
    </i>
    <i r="3">
      <x v="215"/>
    </i>
    <i r="4">
      <x v="3"/>
    </i>
    <i r="4">
      <x v="6"/>
    </i>
    <i r="2">
      <x v="2"/>
    </i>
    <i r="3">
      <x v="215"/>
    </i>
    <i r="4">
      <x v="3"/>
    </i>
    <i r="4">
      <x v="4"/>
    </i>
    <i r="4">
      <x v="6"/>
    </i>
    <i r="4">
      <x v="8"/>
    </i>
    <i r="4">
      <x v="28"/>
    </i>
    <i r="4">
      <x v="30"/>
    </i>
    <i r="4">
      <x v="31"/>
    </i>
    <i r="4">
      <x v="32"/>
    </i>
    <i r="3">
      <x v="216"/>
    </i>
    <i r="4">
      <x v="3"/>
    </i>
    <i r="4">
      <x v="4"/>
    </i>
    <i r="4">
      <x v="6"/>
    </i>
    <i r="4">
      <x v="8"/>
    </i>
    <i r="2">
      <x v="3"/>
    </i>
    <i r="3">
      <x v="223"/>
    </i>
    <i r="4">
      <x v="8"/>
    </i>
    <i r="2">
      <x v="6"/>
    </i>
    <i r="3">
      <x v="223"/>
    </i>
    <i r="4">
      <x v="33"/>
    </i>
    <i r="2">
      <x v="7"/>
    </i>
    <i r="3">
      <x v="188"/>
    </i>
    <i r="4">
      <x v="22"/>
    </i>
    <i r="3">
      <x v="216"/>
    </i>
    <i r="4">
      <x v="20"/>
    </i>
    <i r="3">
      <x v="217"/>
    </i>
    <i r="4">
      <x v="22"/>
    </i>
    <i r="3">
      <x v="223"/>
    </i>
    <i r="4">
      <x v="20"/>
    </i>
    <i r="1">
      <x v="1"/>
    </i>
    <i r="2">
      <x v="8"/>
    </i>
    <i r="3">
      <x v="200"/>
    </i>
    <i r="4">
      <x v="8"/>
    </i>
    <i r="4">
      <x v="22"/>
    </i>
    <i r="1">
      <x v="2"/>
    </i>
    <i r="2">
      <x v="10"/>
    </i>
    <i r="3">
      <x v="197"/>
    </i>
    <i r="4">
      <x v="3"/>
    </i>
    <i r="4">
      <x v="6"/>
    </i>
    <i r="4">
      <x v="8"/>
    </i>
    <i r="4">
      <x v="27"/>
    </i>
    <i r="3">
      <x v="225"/>
    </i>
    <i r="4">
      <x v="8"/>
    </i>
    <i r="2">
      <x v="11"/>
    </i>
    <i r="3">
      <x v="202"/>
    </i>
    <i r="4">
      <x v="27"/>
    </i>
    <i r="2">
      <x v="13"/>
    </i>
    <i r="3">
      <x v="223"/>
    </i>
    <i r="4">
      <x v="8"/>
    </i>
    <i r="4">
      <x v="13"/>
    </i>
    <i r="2">
      <x v="14"/>
    </i>
    <i r="3">
      <x v="209"/>
    </i>
    <i r="4">
      <x v="27"/>
    </i>
    <i r="1">
      <x v="3"/>
    </i>
    <i r="2">
      <x v="15"/>
    </i>
    <i r="3">
      <x v="218"/>
    </i>
    <i r="4">
      <x v="32"/>
    </i>
    <i r="2">
      <x v="17"/>
    </i>
    <i r="3">
      <x v="214"/>
    </i>
    <i r="4">
      <x v="23"/>
    </i>
    <i r="1">
      <x v="5"/>
    </i>
    <i r="2">
      <x v="19"/>
    </i>
    <i r="3">
      <x v="188"/>
    </i>
    <i r="4">
      <x v="22"/>
    </i>
    <i r="3">
      <x v="194"/>
    </i>
    <i r="4">
      <x v="22"/>
    </i>
    <i r="2">
      <x v="20"/>
    </i>
    <i r="3">
      <x v="188"/>
    </i>
    <i r="4">
      <x v="22"/>
    </i>
    <i r="3">
      <x v="194"/>
    </i>
    <i r="4">
      <x v="22"/>
    </i>
    <i r="2">
      <x v="21"/>
    </i>
    <i r="3">
      <x v="188"/>
    </i>
    <i r="4">
      <x v="22"/>
    </i>
    <i r="3">
      <x v="194"/>
    </i>
    <i r="4">
      <x v="22"/>
    </i>
    <i r="2">
      <x v="22"/>
    </i>
    <i r="3">
      <x v="188"/>
    </i>
    <i r="4">
      <x v="23"/>
    </i>
    <i r="3">
      <x v="189"/>
    </i>
    <i r="4">
      <x v="22"/>
    </i>
    <i r="4">
      <x v="23"/>
    </i>
    <i r="3">
      <x v="207"/>
    </i>
    <i r="4">
      <x v="22"/>
    </i>
    <i r="1">
      <x v="6"/>
    </i>
    <i r="2">
      <x v="24"/>
    </i>
    <i r="3">
      <x v="192"/>
    </i>
    <i r="4">
      <x v="22"/>
    </i>
    <i r="3">
      <x v="193"/>
    </i>
    <i r="4">
      <x v="22"/>
    </i>
    <i r="4">
      <x v="23"/>
    </i>
    <i r="1">
      <x v="7"/>
    </i>
    <i r="2">
      <x v="28"/>
    </i>
    <i r="3">
      <x v="203"/>
    </i>
    <i r="4">
      <x v="12"/>
    </i>
    <i r="1">
      <x v="8"/>
    </i>
    <i r="2">
      <x v="31"/>
    </i>
    <i r="3">
      <x v="196"/>
    </i>
    <i r="4">
      <x v="10"/>
    </i>
    <i r="3">
      <x v="198"/>
    </i>
    <i r="4">
      <x v="11"/>
    </i>
    <i r="2">
      <x v="32"/>
    </i>
    <i r="3">
      <x v="195"/>
    </i>
    <i r="4">
      <x v="11"/>
    </i>
    <i r="3">
      <x v="216"/>
    </i>
    <i r="4">
      <x v="8"/>
    </i>
    <i r="2">
      <x v="33"/>
    </i>
    <i r="3">
      <x v="188"/>
    </i>
    <i r="4">
      <x v="8"/>
    </i>
    <i r="3">
      <x v="196"/>
    </i>
    <i r="4">
      <x v="22"/>
    </i>
    <i r="1">
      <x v="9"/>
    </i>
    <i r="2">
      <x v="34"/>
    </i>
    <i r="3">
      <x v="190"/>
    </i>
    <i r="4">
      <x v="22"/>
    </i>
    <i r="1">
      <x v="10"/>
    </i>
    <i r="2">
      <x v="35"/>
    </i>
    <i r="3">
      <x v="223"/>
    </i>
    <i r="4">
      <x v="22"/>
    </i>
    <i r="1">
      <x v="11"/>
    </i>
    <i r="2">
      <x v="36"/>
    </i>
    <i r="3">
      <x v="205"/>
    </i>
    <i r="4">
      <x v="25"/>
    </i>
    <i r="1">
      <x v="12"/>
    </i>
    <i r="2">
      <x v="37"/>
    </i>
    <i r="3">
      <x v="205"/>
    </i>
    <i r="4">
      <x v="18"/>
    </i>
    <i r="2">
      <x v="38"/>
    </i>
    <i r="3">
      <x v="205"/>
    </i>
    <i r="4">
      <x v="19"/>
    </i>
    <i>
      <x v="1"/>
    </i>
    <i r="1">
      <x/>
    </i>
    <i r="2">
      <x v="4"/>
    </i>
    <i r="3">
      <x v="205"/>
    </i>
    <i r="4">
      <x v="3"/>
    </i>
    <i r="4">
      <x v="4"/>
    </i>
    <i r="4">
      <x v="6"/>
    </i>
    <i r="4">
      <x v="8"/>
    </i>
    <i r="4">
      <x v="31"/>
    </i>
    <i r="4">
      <x v="32"/>
    </i>
    <i>
      <x v="3"/>
    </i>
    <i r="1">
      <x/>
    </i>
    <i r="2">
      <x v="7"/>
    </i>
    <i r="3">
      <x v="215"/>
    </i>
    <i r="4">
      <x v="3"/>
    </i>
    <i r="4">
      <x v="6"/>
    </i>
    <i r="4">
      <x v="8"/>
    </i>
    <i r="4">
      <x v="31"/>
    </i>
    <i r="3">
      <x v="218"/>
    </i>
    <i r="4">
      <x v="8"/>
    </i>
    <i r="1">
      <x v="2"/>
    </i>
    <i r="2">
      <x v="13"/>
    </i>
    <i r="3">
      <x v="212"/>
    </i>
    <i r="4">
      <x v="8"/>
    </i>
    <i r="1">
      <x v="3"/>
    </i>
    <i r="2">
      <x v="15"/>
    </i>
    <i r="3">
      <x v="201"/>
    </i>
    <i r="4">
      <x v="8"/>
    </i>
    <i r="2">
      <x v="17"/>
    </i>
    <i r="3">
      <x v="191"/>
    </i>
    <i r="4">
      <x v="8"/>
    </i>
    <i r="3">
      <x v="201"/>
    </i>
    <i r="4">
      <x v="8"/>
    </i>
    <i r="3">
      <x v="214"/>
    </i>
    <i r="4">
      <x v="8"/>
    </i>
    <i r="1">
      <x v="6"/>
    </i>
    <i r="2">
      <x v="24"/>
    </i>
    <i r="3">
      <x v="214"/>
    </i>
    <i r="4">
      <x v="8"/>
    </i>
    <i r="1">
      <x v="8"/>
    </i>
    <i r="2">
      <x v="31"/>
    </i>
    <i r="3">
      <x v="196"/>
    </i>
    <i r="4">
      <x v="10"/>
    </i>
    <i>
      <x v="5"/>
    </i>
    <i r="1">
      <x/>
    </i>
    <i r="2">
      <x v="1"/>
    </i>
    <i r="3">
      <x v="215"/>
    </i>
    <i r="4">
      <x v="3"/>
    </i>
    <i r="4">
      <x v="5"/>
    </i>
    <i r="4">
      <x v="6"/>
    </i>
    <i r="4">
      <x v="8"/>
    </i>
    <i r="4">
      <x v="31"/>
    </i>
    <i r="4">
      <x v="32"/>
    </i>
    <i r="2">
      <x v="4"/>
    </i>
    <i r="3">
      <x v="215"/>
    </i>
    <i r="4">
      <x v="3"/>
    </i>
    <i r="4">
      <x v="6"/>
    </i>
    <i>
      <x v="7"/>
    </i>
    <i r="1">
      <x/>
    </i>
    <i r="2">
      <x v="2"/>
    </i>
    <i r="3">
      <x v="210"/>
    </i>
    <i r="4">
      <x v="3"/>
    </i>
    <i r="4">
      <x v="6"/>
    </i>
    <i r="2">
      <x v="7"/>
    </i>
    <i r="3">
      <x v="204"/>
    </i>
    <i r="4">
      <x v="3"/>
    </i>
    <i r="4">
      <x v="6"/>
    </i>
    <i r="4">
      <x v="8"/>
    </i>
    <i r="4">
      <x v="30"/>
    </i>
    <i r="4">
      <x v="31"/>
    </i>
    <i r="4">
      <x v="32"/>
    </i>
    <i r="1">
      <x v="3"/>
    </i>
    <i r="2">
      <x v="15"/>
    </i>
    <i r="3">
      <x v="201"/>
    </i>
    <i r="4">
      <x v="8"/>
    </i>
    <i r="1">
      <x v="4"/>
    </i>
    <i r="2">
      <x v="18"/>
    </i>
    <i r="3">
      <x v="210"/>
    </i>
    <i r="4">
      <x v="8"/>
    </i>
    <i r="1">
      <x v="8"/>
    </i>
    <i r="2">
      <x v="32"/>
    </i>
    <i r="3">
      <x v="196"/>
    </i>
    <i r="4">
      <x v="14"/>
    </i>
    <i t="grand">
      <x/>
    </i>
  </rowItems>
  <colFields count="1">
    <field x="-2"/>
  </colFields>
  <colItems count="2">
    <i>
      <x/>
    </i>
    <i i="1">
      <x v="1"/>
    </i>
  </colItems>
  <dataFields count="2">
    <dataField name="Сумма по полю ВСЕГО" fld="14" baseField="0" baseItem="0" numFmtId="172"/>
    <dataField name="Сумма по полю в т.ч. cр-ва вышестоящ. бюдж." fld="19" baseField="0" baseItem="0" numFmtId="172"/>
  </dataFields>
  <formats count="714">
    <format dxfId="19607">
      <pivotArea outline="0" fieldPosition="0" axis="axisRow" dataOnly="0" field="5" labelOnly="1" type="button"/>
    </format>
    <format dxfId="19606">
      <pivotArea outline="0" fieldPosition="3" axis="axisRow" dataOnly="0" field="7" labelOnly="1" type="button"/>
    </format>
    <format dxfId="19605">
      <pivotArea outline="0" fieldPosition="4" axis="axisRow" dataOnly="0" field="9" labelOnly="1" type="button"/>
    </format>
    <format dxfId="19604">
      <pivotArea outline="0" fieldPosition="0" axis="axisRow" dataOnly="0" field="5" labelOnly="1" type="button"/>
    </format>
    <format dxfId="19603">
      <pivotArea outline="0" fieldPosition="2" axis="axisRow" dataOnly="0" field="6" labelOnly="1" type="button"/>
    </format>
    <format dxfId="19602">
      <pivotArea outline="0" fieldPosition="3" axis="axisRow" dataOnly="0" field="7" labelOnly="1" type="button"/>
    </format>
    <format dxfId="19601">
      <pivotArea outline="0" fieldPosition="4" axis="axisRow" dataOnly="0" field="9" labelOnly="1" type="button"/>
    </format>
    <format dxfId="19600">
      <pivotArea outline="0" fieldPosition="2" axis="axisRow" dataOnly="0" field="6" labelOnly="1" type="button"/>
    </format>
    <format dxfId="19599">
      <pivotArea outline="0" fieldPosition="0" dataOnly="0" labelOnly="1">
        <references count="2">
          <reference field="5" count="1">
            <x v="0"/>
          </reference>
          <reference field="6" count="1">
            <x v="14"/>
          </reference>
        </references>
      </pivotArea>
    </format>
    <format dxfId="19598">
      <pivotArea outline="0" fieldPosition="0" dataOnly="0" labelOnly="1">
        <references count="2">
          <reference field="5" count="1">
            <x v="0"/>
          </reference>
          <reference field="6" count="1">
            <x v="14"/>
          </reference>
        </references>
      </pivotArea>
    </format>
    <format dxfId="19597">
      <pivotArea outline="0" fieldPosition="0" dataOnly="0" labelOnly="1">
        <references count="2">
          <reference field="5" count="1">
            <x v="0"/>
          </reference>
          <reference field="6" count="1">
            <x v="15"/>
          </reference>
        </references>
      </pivotArea>
    </format>
    <format dxfId="19596">
      <pivotArea outline="0" fieldPosition="0" dataOnly="0" labelOnly="1">
        <references count="2">
          <reference field="5" count="1">
            <x v="0"/>
          </reference>
          <reference field="6" count="1">
            <x v="15"/>
          </reference>
        </references>
      </pivotArea>
    </format>
    <format dxfId="19595">
      <pivotArea outline="0" fieldPosition="0" dataOnly="0" labelOnly="1">
        <references count="2">
          <reference field="5" count="1">
            <x v="0"/>
          </reference>
          <reference field="6" count="1">
            <x v="18"/>
          </reference>
        </references>
      </pivotArea>
    </format>
    <format dxfId="19594">
      <pivotArea outline="0" fieldPosition="0" dataOnly="0" labelOnly="1">
        <references count="2">
          <reference field="5" count="1">
            <x v="0"/>
          </reference>
          <reference field="6" count="1">
            <x v="18"/>
          </reference>
        </references>
      </pivotArea>
    </format>
    <format dxfId="19593">
      <pivotArea outline="0" fieldPosition="0" dataOnly="0" labelOnly="1">
        <references count="2">
          <reference field="5" count="1">
            <x v="0"/>
          </reference>
          <reference field="6" count="1">
            <x v="22"/>
          </reference>
        </references>
      </pivotArea>
    </format>
    <format dxfId="19592">
      <pivotArea outline="0" fieldPosition="0" dataOnly="0" labelOnly="1">
        <references count="2">
          <reference field="5" count="1">
            <x v="0"/>
          </reference>
          <reference field="6" count="1">
            <x v="22"/>
          </reference>
        </references>
      </pivotArea>
    </format>
    <format dxfId="19591">
      <pivotArea outline="0" fieldPosition="0" dataOnly="0" labelOnly="1">
        <references count="2">
          <reference field="5" count="1">
            <x v="0"/>
          </reference>
          <reference field="6" count="1">
            <x v="23"/>
          </reference>
        </references>
      </pivotArea>
    </format>
    <format dxfId="19590">
      <pivotArea outline="0" fieldPosition="0" dataOnly="0" labelOnly="1">
        <references count="2">
          <reference field="5" count="1">
            <x v="0"/>
          </reference>
          <reference field="6" count="1">
            <x v="23"/>
          </reference>
        </references>
      </pivotArea>
    </format>
    <format dxfId="19589">
      <pivotArea outline="0" fieldPosition="0" dataOnly="0" labelOnly="1">
        <references count="2">
          <reference field="5" count="1">
            <x v="1"/>
          </reference>
          <reference field="6" count="1">
            <x v="2"/>
          </reference>
        </references>
      </pivotArea>
    </format>
    <format dxfId="19588">
      <pivotArea outline="0" fieldPosition="0" dataOnly="0" labelOnly="1">
        <references count="2">
          <reference field="5" count="1">
            <x v="1"/>
          </reference>
          <reference field="6" count="1">
            <x v="2"/>
          </reference>
        </references>
      </pivotArea>
    </format>
    <format dxfId="19587">
      <pivotArea outline="0" fieldPosition="0" dataOnly="0" labelOnly="1">
        <references count="2">
          <reference field="5" count="1">
            <x v="2"/>
          </reference>
          <reference field="6" count="1">
            <x v="2"/>
          </reference>
        </references>
      </pivotArea>
    </format>
    <format dxfId="19586">
      <pivotArea outline="0" fieldPosition="0" dataOnly="0" labelOnly="1">
        <references count="2">
          <reference field="5" count="1">
            <x v="2"/>
          </reference>
          <reference field="6" count="1">
            <x v="2"/>
          </reference>
        </references>
      </pivotArea>
    </format>
    <format dxfId="19585">
      <pivotArea outline="0" fieldPosition="0" dataOnly="0" labelOnly="1">
        <references count="2">
          <reference field="5" count="1">
            <x v="3"/>
          </reference>
          <reference field="6" count="1">
            <x v="16"/>
          </reference>
        </references>
      </pivotArea>
    </format>
    <format dxfId="19584">
      <pivotArea outline="0" fieldPosition="0" dataOnly="0" labelOnly="1">
        <references count="2">
          <reference field="5" count="1">
            <x v="3"/>
          </reference>
          <reference field="6" count="1">
            <x v="16"/>
          </reference>
        </references>
      </pivotArea>
    </format>
    <format dxfId="19583">
      <pivotArea outline="0" fieldPosition="0" dataOnly="0" labelOnly="1">
        <references count="2">
          <reference field="5" count="1">
            <x v="3"/>
          </reference>
          <reference field="6" count="1">
            <x v="20"/>
          </reference>
        </references>
      </pivotArea>
    </format>
    <format dxfId="19582">
      <pivotArea outline="0" fieldPosition="0" dataOnly="0" labelOnly="1">
        <references count="2">
          <reference field="5" count="1">
            <x v="3"/>
          </reference>
          <reference field="6" count="1">
            <x v="20"/>
          </reference>
        </references>
      </pivotArea>
    </format>
    <format dxfId="19581">
      <pivotArea outline="0" fieldPosition="0" dataOnly="0" labelOnly="1">
        <references count="2">
          <reference field="5" count="1">
            <x v="3"/>
          </reference>
          <reference field="6" count="1">
            <x v="31"/>
          </reference>
        </references>
      </pivotArea>
    </format>
    <format dxfId="19580">
      <pivotArea outline="0" fieldPosition="0" dataOnly="0" labelOnly="1">
        <references count="2">
          <reference field="5" count="1">
            <x v="3"/>
          </reference>
          <reference field="6" count="1">
            <x v="31"/>
          </reference>
        </references>
      </pivotArea>
    </format>
    <format dxfId="19579">
      <pivotArea outline="0" fieldPosition="0" dataOnly="0" labelOnly="1">
        <references count="2">
          <reference field="5" count="1">
            <x v="7"/>
          </reference>
          <reference field="6" count="1">
            <x v="2"/>
          </reference>
        </references>
      </pivotArea>
    </format>
    <format dxfId="19578">
      <pivotArea outline="0" fieldPosition="0" dataOnly="0" labelOnly="1">
        <references count="2">
          <reference field="5" count="1">
            <x v="7"/>
          </reference>
          <reference field="6" count="1">
            <x v="2"/>
          </reference>
        </references>
      </pivotArea>
    </format>
    <format dxfId="19577">
      <pivotArea outline="0" fieldPosition="0" dataOnly="0" labelOnly="1">
        <references count="2">
          <reference field="5" count="1">
            <x v="8"/>
          </reference>
          <reference field="6" count="1">
            <x v="2"/>
          </reference>
        </references>
      </pivotArea>
    </format>
    <format dxfId="19576">
      <pivotArea outline="0" fieldPosition="0" dataOnly="0" labelOnly="1">
        <references count="2">
          <reference field="5" count="1">
            <x v="8"/>
          </reference>
          <reference field="6" count="1">
            <x v="2"/>
          </reference>
        </references>
      </pivotArea>
    </format>
    <format dxfId="19575">
      <pivotArea outline="0" fieldPosition="0" dataOnly="0" labelOnly="1">
        <references count="2">
          <reference field="5" count="1">
            <x v="9"/>
          </reference>
          <reference field="6" count="1">
            <x v="41"/>
          </reference>
        </references>
      </pivotArea>
    </format>
    <format dxfId="19574">
      <pivotArea outline="0" fieldPosition="0" dataOnly="0" labelOnly="1">
        <references count="2">
          <reference field="5" count="1">
            <x v="9"/>
          </reference>
          <reference field="6" count="1">
            <x v="41"/>
          </reference>
        </references>
      </pivotArea>
    </format>
    <format dxfId="19573">
      <pivotArea outline="0" fieldPosition="0" dataOnly="0" labelOnly="1">
        <references count="2">
          <reference field="5" count="1">
            <x v="0"/>
          </reference>
          <reference field="6" count="1">
            <x v="14"/>
          </reference>
        </references>
      </pivotArea>
    </format>
    <format dxfId="19572">
      <pivotArea outline="0" fieldPosition="0" dataOnly="0" labelOnly="1">
        <references count="2">
          <reference field="5" count="1">
            <x v="0"/>
          </reference>
          <reference field="6" count="1">
            <x v="14"/>
          </reference>
        </references>
      </pivotArea>
    </format>
    <format dxfId="19571">
      <pivotArea outline="0" fieldPosition="0" dataOnly="0" labelOnly="1">
        <references count="2">
          <reference field="5" count="1">
            <x v="0"/>
          </reference>
          <reference field="6" count="1">
            <x v="15"/>
          </reference>
        </references>
      </pivotArea>
    </format>
    <format dxfId="19570">
      <pivotArea outline="0" fieldPosition="0" dataOnly="0" labelOnly="1">
        <references count="2">
          <reference field="5" count="1">
            <x v="0"/>
          </reference>
          <reference field="6" count="1">
            <x v="15"/>
          </reference>
        </references>
      </pivotArea>
    </format>
    <format dxfId="19569">
      <pivotArea outline="0" fieldPosition="0" dataOnly="0" labelOnly="1">
        <references count="2">
          <reference field="5" count="1">
            <x v="0"/>
          </reference>
          <reference field="6" count="1">
            <x v="18"/>
          </reference>
        </references>
      </pivotArea>
    </format>
    <format dxfId="19568">
      <pivotArea outline="0" fieldPosition="0" dataOnly="0" labelOnly="1">
        <references count="2">
          <reference field="5" count="1">
            <x v="0"/>
          </reference>
          <reference field="6" count="1">
            <x v="18"/>
          </reference>
        </references>
      </pivotArea>
    </format>
    <format dxfId="19567">
      <pivotArea outline="0" fieldPosition="0" dataOnly="0" labelOnly="1">
        <references count="2">
          <reference field="5" count="1">
            <x v="0"/>
          </reference>
          <reference field="6" count="1">
            <x v="22"/>
          </reference>
        </references>
      </pivotArea>
    </format>
    <format dxfId="19566">
      <pivotArea outline="0" fieldPosition="0" dataOnly="0" labelOnly="1">
        <references count="2">
          <reference field="5" count="1">
            <x v="0"/>
          </reference>
          <reference field="6" count="1">
            <x v="22"/>
          </reference>
        </references>
      </pivotArea>
    </format>
    <format dxfId="19565">
      <pivotArea outline="0" fieldPosition="0" dataOnly="0" labelOnly="1">
        <references count="2">
          <reference field="5" count="1">
            <x v="0"/>
          </reference>
          <reference field="6" count="1">
            <x v="23"/>
          </reference>
        </references>
      </pivotArea>
    </format>
    <format dxfId="19564">
      <pivotArea outline="0" fieldPosition="0" dataOnly="0" labelOnly="1">
        <references count="2">
          <reference field="5" count="1">
            <x v="0"/>
          </reference>
          <reference field="6" count="1">
            <x v="23"/>
          </reference>
        </references>
      </pivotArea>
    </format>
    <format dxfId="19563">
      <pivotArea outline="0" fieldPosition="0" dataOnly="0" labelOnly="1">
        <references count="2">
          <reference field="5" count="1">
            <x v="1"/>
          </reference>
          <reference field="6" count="1">
            <x v="2"/>
          </reference>
        </references>
      </pivotArea>
    </format>
    <format dxfId="19562">
      <pivotArea outline="0" fieldPosition="0" dataOnly="0" labelOnly="1">
        <references count="2">
          <reference field="5" count="1">
            <x v="1"/>
          </reference>
          <reference field="6" count="1">
            <x v="2"/>
          </reference>
        </references>
      </pivotArea>
    </format>
    <format dxfId="19561">
      <pivotArea outline="0" fieldPosition="0" dataOnly="0" labelOnly="1">
        <references count="2">
          <reference field="5" count="1">
            <x v="2"/>
          </reference>
          <reference field="6" count="1">
            <x v="2"/>
          </reference>
        </references>
      </pivotArea>
    </format>
    <format dxfId="19560">
      <pivotArea outline="0" fieldPosition="0" dataOnly="0" labelOnly="1">
        <references count="2">
          <reference field="5" count="1">
            <x v="2"/>
          </reference>
          <reference field="6" count="1">
            <x v="2"/>
          </reference>
        </references>
      </pivotArea>
    </format>
    <format dxfId="19559">
      <pivotArea outline="0" fieldPosition="0" dataOnly="0" labelOnly="1">
        <references count="2">
          <reference field="5" count="1">
            <x v="3"/>
          </reference>
          <reference field="6" count="1">
            <x v="16"/>
          </reference>
        </references>
      </pivotArea>
    </format>
    <format dxfId="19558">
      <pivotArea outline="0" fieldPosition="0" dataOnly="0" labelOnly="1">
        <references count="2">
          <reference field="5" count="1">
            <x v="3"/>
          </reference>
          <reference field="6" count="1">
            <x v="16"/>
          </reference>
        </references>
      </pivotArea>
    </format>
    <format dxfId="19557">
      <pivotArea outline="0" fieldPosition="0" dataOnly="0" labelOnly="1">
        <references count="2">
          <reference field="5" count="1">
            <x v="3"/>
          </reference>
          <reference field="6" count="1">
            <x v="20"/>
          </reference>
        </references>
      </pivotArea>
    </format>
    <format dxfId="19556">
      <pivotArea outline="0" fieldPosition="0" dataOnly="0" labelOnly="1">
        <references count="2">
          <reference field="5" count="1">
            <x v="3"/>
          </reference>
          <reference field="6" count="1">
            <x v="20"/>
          </reference>
        </references>
      </pivotArea>
    </format>
    <format dxfId="19555">
      <pivotArea outline="0" fieldPosition="0" dataOnly="0" labelOnly="1">
        <references count="2">
          <reference field="5" count="1">
            <x v="3"/>
          </reference>
          <reference field="6" count="1">
            <x v="31"/>
          </reference>
        </references>
      </pivotArea>
    </format>
    <format dxfId="19554">
      <pivotArea outline="0" fieldPosition="0" dataOnly="0" labelOnly="1">
        <references count="2">
          <reference field="5" count="1">
            <x v="3"/>
          </reference>
          <reference field="6" count="1">
            <x v="31"/>
          </reference>
        </references>
      </pivotArea>
    </format>
    <format dxfId="19553">
      <pivotArea outline="0" fieldPosition="0" dataOnly="0" labelOnly="1">
        <references count="2">
          <reference field="5" count="1">
            <x v="7"/>
          </reference>
          <reference field="6" count="1">
            <x v="2"/>
          </reference>
        </references>
      </pivotArea>
    </format>
    <format dxfId="19552">
      <pivotArea outline="0" fieldPosition="0" dataOnly="0" labelOnly="1">
        <references count="2">
          <reference field="5" count="1">
            <x v="7"/>
          </reference>
          <reference field="6" count="1">
            <x v="2"/>
          </reference>
        </references>
      </pivotArea>
    </format>
    <format dxfId="19551">
      <pivotArea outline="0" fieldPosition="0" dataOnly="0" labelOnly="1">
        <references count="2">
          <reference field="5" count="1">
            <x v="8"/>
          </reference>
          <reference field="6" count="1">
            <x v="2"/>
          </reference>
        </references>
      </pivotArea>
    </format>
    <format dxfId="19550">
      <pivotArea outline="0" fieldPosition="0" dataOnly="0" labelOnly="1">
        <references count="2">
          <reference field="5" count="1">
            <x v="8"/>
          </reference>
          <reference field="6" count="1">
            <x v="2"/>
          </reference>
        </references>
      </pivotArea>
    </format>
    <format dxfId="19549">
      <pivotArea outline="0" fieldPosition="0" dataOnly="0" labelOnly="1">
        <references count="2">
          <reference field="5" count="1">
            <x v="9"/>
          </reference>
          <reference field="6" count="1">
            <x v="41"/>
          </reference>
        </references>
      </pivotArea>
    </format>
    <format dxfId="19548">
      <pivotArea outline="0" fieldPosition="0" dataOnly="0" labelOnly="1">
        <references count="2">
          <reference field="5" count="1">
            <x v="9"/>
          </reference>
          <reference field="6" count="1">
            <x v="41"/>
          </reference>
        </references>
      </pivotArea>
    </format>
    <format dxfId="19547">
      <pivotArea outline="0" fieldPosition="2" axis="axisRow" dataOnly="0" field="6" labelOnly="1" type="button"/>
    </format>
    <format dxfId="19546">
      <pivotArea outline="0" fieldPosition="0" dataOnly="0" labelOnly="1">
        <references count="2">
          <reference field="5" count="1">
            <x v="0"/>
          </reference>
          <reference field="6" count="1">
            <x v="0"/>
          </reference>
        </references>
      </pivotArea>
    </format>
    <format dxfId="19545">
      <pivotArea outline="0" fieldPosition="0" dataOnly="0" labelOnly="1">
        <references count="2">
          <reference field="5" count="1">
            <x v="0"/>
          </reference>
          <reference field="6" count="1">
            <x v="0"/>
          </reference>
        </references>
      </pivotArea>
    </format>
    <format dxfId="19544">
      <pivotArea outline="0" fieldPosition="0" dataOnly="0" labelOnly="1">
        <references count="2">
          <reference field="5" count="1">
            <x v="0"/>
          </reference>
          <reference field="6" count="1">
            <x v="2"/>
          </reference>
        </references>
      </pivotArea>
    </format>
    <format dxfId="19543">
      <pivotArea outline="0" fieldPosition="0" dataOnly="0" labelOnly="1">
        <references count="2">
          <reference field="5" count="1">
            <x v="0"/>
          </reference>
          <reference field="6" count="1">
            <x v="2"/>
          </reference>
        </references>
      </pivotArea>
    </format>
    <format dxfId="19542">
      <pivotArea outline="0" fieldPosition="0" dataOnly="0" labelOnly="1">
        <references count="2">
          <reference field="5" count="1">
            <x v="0"/>
          </reference>
          <reference field="6" count="1">
            <x v="5"/>
          </reference>
        </references>
      </pivotArea>
    </format>
    <format dxfId="19541">
      <pivotArea outline="0" fieldPosition="0" dataOnly="0" labelOnly="1">
        <references count="2">
          <reference field="5" count="1">
            <x v="0"/>
          </reference>
          <reference field="6" count="1">
            <x v="5"/>
          </reference>
        </references>
      </pivotArea>
    </format>
    <format dxfId="19540">
      <pivotArea outline="0" fieldPosition="0" dataOnly="0" labelOnly="1">
        <references count="2">
          <reference field="5" count="1">
            <x v="0"/>
          </reference>
          <reference field="6" count="1">
            <x v="6"/>
          </reference>
        </references>
      </pivotArea>
    </format>
    <format dxfId="19539">
      <pivotArea outline="0" fieldPosition="0" dataOnly="0" labelOnly="1">
        <references count="2">
          <reference field="5" count="1">
            <x v="0"/>
          </reference>
          <reference field="6" count="1">
            <x v="6"/>
          </reference>
        </references>
      </pivotArea>
    </format>
    <format dxfId="19538">
      <pivotArea outline="0" fieldPosition="0" dataOnly="0" labelOnly="1">
        <references count="2">
          <reference field="5" count="1">
            <x v="0"/>
          </reference>
          <reference field="6" count="1">
            <x v="7"/>
          </reference>
        </references>
      </pivotArea>
    </format>
    <format dxfId="19537">
      <pivotArea outline="0" fieldPosition="0" dataOnly="0" labelOnly="1">
        <references count="2">
          <reference field="5" count="1">
            <x v="0"/>
          </reference>
          <reference field="6" count="1">
            <x v="7"/>
          </reference>
        </references>
      </pivotArea>
    </format>
    <format dxfId="19536">
      <pivotArea outline="0" fieldPosition="0" dataOnly="0" labelOnly="1">
        <references count="2">
          <reference field="5" count="1">
            <x v="0"/>
          </reference>
          <reference field="6" count="1">
            <x v="8"/>
          </reference>
        </references>
      </pivotArea>
    </format>
    <format dxfId="19535">
      <pivotArea outline="0" fieldPosition="0" dataOnly="0" labelOnly="1">
        <references count="2">
          <reference field="5" count="1">
            <x v="0"/>
          </reference>
          <reference field="6" count="1">
            <x v="8"/>
          </reference>
        </references>
      </pivotArea>
    </format>
    <format dxfId="19534">
      <pivotArea outline="0" fieldPosition="0" dataOnly="0" labelOnly="1">
        <references count="2">
          <reference field="5" count="1">
            <x v="0"/>
          </reference>
          <reference field="6" count="1">
            <x v="10"/>
          </reference>
        </references>
      </pivotArea>
    </format>
    <format dxfId="19533">
      <pivotArea outline="0" fieldPosition="0" dataOnly="0" labelOnly="1">
        <references count="2">
          <reference field="5" count="1">
            <x v="0"/>
          </reference>
          <reference field="6" count="1">
            <x v="10"/>
          </reference>
        </references>
      </pivotArea>
    </format>
    <format dxfId="19532">
      <pivotArea outline="0" fieldPosition="0" dataOnly="0" labelOnly="1">
        <references count="2">
          <reference field="5" count="1">
            <x v="0"/>
          </reference>
          <reference field="6" count="1">
            <x v="11"/>
          </reference>
        </references>
      </pivotArea>
    </format>
    <format dxfId="19531">
      <pivotArea outline="0" fieldPosition="0" dataOnly="0" labelOnly="1">
        <references count="2">
          <reference field="5" count="1">
            <x v="0"/>
          </reference>
          <reference field="6" count="1">
            <x v="11"/>
          </reference>
        </references>
      </pivotArea>
    </format>
    <format dxfId="19530">
      <pivotArea outline="0" fieldPosition="0" dataOnly="0" labelOnly="1">
        <references count="2">
          <reference field="5" count="1">
            <x v="0"/>
          </reference>
          <reference field="6" count="1">
            <x v="19"/>
          </reference>
        </references>
      </pivotArea>
    </format>
    <format dxfId="19529">
      <pivotArea outline="0" fieldPosition="0" dataOnly="0" labelOnly="1">
        <references count="2">
          <reference field="5" count="1">
            <x v="0"/>
          </reference>
          <reference field="6" count="1">
            <x v="19"/>
          </reference>
        </references>
      </pivotArea>
    </format>
    <format dxfId="19528">
      <pivotArea outline="0" fieldPosition="0" dataOnly="0" labelOnly="1">
        <references count="2">
          <reference field="5" count="1">
            <x v="0"/>
          </reference>
          <reference field="6" count="1">
            <x v="20"/>
          </reference>
        </references>
      </pivotArea>
    </format>
    <format dxfId="19527">
      <pivotArea outline="0" fieldPosition="0" dataOnly="0" labelOnly="1">
        <references count="2">
          <reference field="5" count="1">
            <x v="0"/>
          </reference>
          <reference field="6" count="1">
            <x v="20"/>
          </reference>
        </references>
      </pivotArea>
    </format>
    <format dxfId="19526">
      <pivotArea outline="0" fieldPosition="0" dataOnly="0" labelOnly="1">
        <references count="2">
          <reference field="5" count="1">
            <x v="0"/>
          </reference>
          <reference field="6" count="1">
            <x v="30"/>
          </reference>
        </references>
      </pivotArea>
    </format>
    <format dxfId="19525">
      <pivotArea outline="0" fieldPosition="0" dataOnly="0" labelOnly="1">
        <references count="2">
          <reference field="5" count="1">
            <x v="0"/>
          </reference>
          <reference field="6" count="1">
            <x v="30"/>
          </reference>
        </references>
      </pivotArea>
    </format>
    <format dxfId="19524">
      <pivotArea outline="0" fieldPosition="0" dataOnly="0" labelOnly="1">
        <references count="2">
          <reference field="5" count="1">
            <x v="0"/>
          </reference>
          <reference field="6" count="1">
            <x v="31"/>
          </reference>
        </references>
      </pivotArea>
    </format>
    <format dxfId="19523">
      <pivotArea outline="0" fieldPosition="0" dataOnly="0" labelOnly="1">
        <references count="2">
          <reference field="5" count="1">
            <x v="0"/>
          </reference>
          <reference field="6" count="1">
            <x v="31"/>
          </reference>
        </references>
      </pivotArea>
    </format>
    <format dxfId="19522">
      <pivotArea outline="0" fieldPosition="0" dataOnly="0" labelOnly="1">
        <references count="2">
          <reference field="5" count="1">
            <x v="0"/>
          </reference>
          <reference field="6" count="1">
            <x v="32"/>
          </reference>
        </references>
      </pivotArea>
    </format>
    <format dxfId="19521">
      <pivotArea outline="0" fieldPosition="0" dataOnly="0" labelOnly="1">
        <references count="2">
          <reference field="5" count="1">
            <x v="0"/>
          </reference>
          <reference field="6" count="1">
            <x v="32"/>
          </reference>
        </references>
      </pivotArea>
    </format>
    <format dxfId="19520">
      <pivotArea outline="0" fieldPosition="0" dataOnly="0" labelOnly="1">
        <references count="2">
          <reference field="5" count="1">
            <x v="0"/>
          </reference>
          <reference field="6" count="1">
            <x v="33"/>
          </reference>
        </references>
      </pivotArea>
    </format>
    <format dxfId="19519">
      <pivotArea outline="0" fieldPosition="0" dataOnly="0" labelOnly="1">
        <references count="2">
          <reference field="5" count="1">
            <x v="0"/>
          </reference>
          <reference field="6" count="1">
            <x v="33"/>
          </reference>
        </references>
      </pivotArea>
    </format>
    <format dxfId="19518">
      <pivotArea outline="0" fieldPosition="0" dataOnly="0" labelOnly="1">
        <references count="2">
          <reference field="5" count="1">
            <x v="0"/>
          </reference>
          <reference field="6" count="1">
            <x v="35"/>
          </reference>
        </references>
      </pivotArea>
    </format>
    <format dxfId="19517">
      <pivotArea outline="0" fieldPosition="0" dataOnly="0" labelOnly="1">
        <references count="2">
          <reference field="5" count="1">
            <x v="0"/>
          </reference>
          <reference field="6" count="1">
            <x v="35"/>
          </reference>
        </references>
      </pivotArea>
    </format>
    <format dxfId="19516">
      <pivotArea outline="0" fieldPosition="0" dataOnly="0" labelOnly="1">
        <references count="2">
          <reference field="5" count="1">
            <x v="0"/>
          </reference>
          <reference field="6" count="1">
            <x v="36"/>
          </reference>
        </references>
      </pivotArea>
    </format>
    <format dxfId="19515">
      <pivotArea outline="0" fieldPosition="0" dataOnly="0" labelOnly="1">
        <references count="2">
          <reference field="5" count="1">
            <x v="0"/>
          </reference>
          <reference field="6" count="1">
            <x v="36"/>
          </reference>
        </references>
      </pivotArea>
    </format>
    <format dxfId="19514">
      <pivotArea outline="0" fieldPosition="0" dataOnly="0" labelOnly="1">
        <references count="2">
          <reference field="5" count="1">
            <x v="0"/>
          </reference>
          <reference field="6" count="1">
            <x v="37"/>
          </reference>
        </references>
      </pivotArea>
    </format>
    <format dxfId="19513">
      <pivotArea outline="0" fieldPosition="0" dataOnly="0" labelOnly="1">
        <references count="2">
          <reference field="5" count="1">
            <x v="0"/>
          </reference>
          <reference field="6" count="1">
            <x v="37"/>
          </reference>
        </references>
      </pivotArea>
    </format>
    <format dxfId="19512">
      <pivotArea outline="0" fieldPosition="0" dataOnly="0" labelOnly="1">
        <references count="2">
          <reference field="5" count="1">
            <x v="0"/>
          </reference>
          <reference field="6" count="1">
            <x v="4"/>
          </reference>
        </references>
      </pivotArea>
    </format>
    <format dxfId="19511">
      <pivotArea outline="0" fieldPosition="0" dataOnly="0" labelOnly="1">
        <references count="2">
          <reference field="5" count="1">
            <x v="0"/>
          </reference>
          <reference field="6" count="1">
            <x v="4"/>
          </reference>
        </references>
      </pivotArea>
    </format>
    <format dxfId="19510">
      <pivotArea outline="0" fieldPosition="0" dataOnly="0" labelOnly="1">
        <references count="2">
          <reference field="5" count="1">
            <x v="0"/>
          </reference>
          <reference field="6" count="1">
            <x v="3"/>
          </reference>
        </references>
      </pivotArea>
    </format>
    <format dxfId="19509">
      <pivotArea outline="0" fieldPosition="0" dataOnly="0" labelOnly="1">
        <references count="2">
          <reference field="5" count="1">
            <x v="0"/>
          </reference>
          <reference field="6" count="1">
            <x v="3"/>
          </reference>
        </references>
      </pivotArea>
    </format>
    <format dxfId="19508">
      <pivotArea outline="0" fieldPosition="0" dataOnly="0" labelOnly="1">
        <references count="2">
          <reference field="5" count="1">
            <x v="0"/>
          </reference>
          <reference field="6" count="1">
            <x v="38"/>
          </reference>
        </references>
      </pivotArea>
    </format>
    <format dxfId="19507">
      <pivotArea outline="0" fieldPosition="0" dataOnly="0" labelOnly="1">
        <references count="2">
          <reference field="5" count="1">
            <x v="0"/>
          </reference>
          <reference field="6" count="1">
            <x v="38"/>
          </reference>
        </references>
      </pivotArea>
    </format>
    <format dxfId="19506">
      <pivotArea outline="0" fieldPosition="0" dataOnly="0" labelOnly="1">
        <references count="2">
          <reference field="5" count="1">
            <x v="1"/>
          </reference>
          <reference field="6" count="1">
            <x v="4"/>
          </reference>
        </references>
      </pivotArea>
    </format>
    <format dxfId="19505">
      <pivotArea outline="0" fieldPosition="0" dataOnly="0" labelOnly="1">
        <references count="2">
          <reference field="5" count="1">
            <x v="1"/>
          </reference>
          <reference field="6" count="1">
            <x v="4"/>
          </reference>
        </references>
      </pivotArea>
    </format>
    <format dxfId="19504">
      <pivotArea outline="0" fieldPosition="0" dataOnly="0" labelOnly="1">
        <references count="2">
          <reference field="5" count="1">
            <x v="2"/>
          </reference>
          <reference field="6" count="1">
            <x v="22"/>
          </reference>
        </references>
      </pivotArea>
    </format>
    <format dxfId="19503">
      <pivotArea outline="0" fieldPosition="0" dataOnly="0" labelOnly="1">
        <references count="2">
          <reference field="5" count="1">
            <x v="2"/>
          </reference>
          <reference field="6" count="1">
            <x v="22"/>
          </reference>
        </references>
      </pivotArea>
    </format>
    <format dxfId="19502">
      <pivotArea outline="0" fieldPosition="0" dataOnly="0" labelOnly="1">
        <references count="2">
          <reference field="5" count="1">
            <x v="2"/>
          </reference>
          <reference field="6" count="1">
            <x v="24"/>
          </reference>
        </references>
      </pivotArea>
    </format>
    <format dxfId="19501">
      <pivotArea outline="0" fieldPosition="0" dataOnly="0" labelOnly="1">
        <references count="2">
          <reference field="5" count="1">
            <x v="2"/>
          </reference>
          <reference field="6" count="1">
            <x v="24"/>
          </reference>
        </references>
      </pivotArea>
    </format>
    <format dxfId="19500">
      <pivotArea outline="0" fieldPosition="0" dataOnly="0" labelOnly="1">
        <references count="2">
          <reference field="5" count="1">
            <x v="2"/>
          </reference>
          <reference field="6" count="1">
            <x v="33"/>
          </reference>
        </references>
      </pivotArea>
    </format>
    <format dxfId="19499">
      <pivotArea outline="0" fieldPosition="0" dataOnly="0" labelOnly="1">
        <references count="2">
          <reference field="5" count="1">
            <x v="2"/>
          </reference>
          <reference field="6" count="1">
            <x v="33"/>
          </reference>
        </references>
      </pivotArea>
    </format>
    <format dxfId="19498">
      <pivotArea outline="0" fieldPosition="0" dataOnly="0" labelOnly="1">
        <references count="2">
          <reference field="5" count="1">
            <x v="2"/>
          </reference>
          <reference field="6" count="1">
            <x v="34"/>
          </reference>
        </references>
      </pivotArea>
    </format>
    <format dxfId="19497">
      <pivotArea outline="0" fieldPosition="0" dataOnly="0" labelOnly="1">
        <references count="2">
          <reference field="5" count="1">
            <x v="2"/>
          </reference>
          <reference field="6" count="1">
            <x v="34"/>
          </reference>
        </references>
      </pivotArea>
    </format>
    <format dxfId="19496">
      <pivotArea outline="0" fieldPosition="0" dataOnly="0" labelOnly="1">
        <references count="2">
          <reference field="5" count="1">
            <x v="2"/>
          </reference>
          <reference field="6" count="1">
            <x v="25"/>
          </reference>
        </references>
      </pivotArea>
    </format>
    <format dxfId="19495">
      <pivotArea outline="0" fieldPosition="0" dataOnly="0" labelOnly="1">
        <references count="2">
          <reference field="5" count="1">
            <x v="2"/>
          </reference>
          <reference field="6" count="1">
            <x v="25"/>
          </reference>
        </references>
      </pivotArea>
    </format>
    <format dxfId="19494">
      <pivotArea outline="0" fieldPosition="0" dataOnly="0" labelOnly="1">
        <references count="2">
          <reference field="5" count="1">
            <x v="3"/>
          </reference>
          <reference field="6" count="1">
            <x v="2"/>
          </reference>
        </references>
      </pivotArea>
    </format>
    <format dxfId="19493">
      <pivotArea outline="0" fieldPosition="0" dataOnly="0" labelOnly="1">
        <references count="2">
          <reference field="5" count="1">
            <x v="3"/>
          </reference>
          <reference field="6" count="1">
            <x v="2"/>
          </reference>
        </references>
      </pivotArea>
    </format>
    <format dxfId="19492">
      <pivotArea outline="0" fieldPosition="0" dataOnly="0" labelOnly="1">
        <references count="2">
          <reference field="5" count="1">
            <x v="3"/>
          </reference>
          <reference field="6" count="1">
            <x v="7"/>
          </reference>
        </references>
      </pivotArea>
    </format>
    <format dxfId="19491">
      <pivotArea outline="0" fieldPosition="0" dataOnly="0" labelOnly="1">
        <references count="2">
          <reference field="5" count="1">
            <x v="3"/>
          </reference>
          <reference field="6" count="1">
            <x v="7"/>
          </reference>
        </references>
      </pivotArea>
    </format>
    <format dxfId="19490">
      <pivotArea outline="0" fieldPosition="0" dataOnly="0" labelOnly="1">
        <references count="2">
          <reference field="5" count="1">
            <x v="4"/>
          </reference>
          <reference field="6" count="1">
            <x v="10"/>
          </reference>
        </references>
      </pivotArea>
    </format>
    <format dxfId="19489">
      <pivotArea outline="0" fieldPosition="0" dataOnly="0" labelOnly="1">
        <references count="2">
          <reference field="5" count="1">
            <x v="4"/>
          </reference>
          <reference field="6" count="1">
            <x v="10"/>
          </reference>
        </references>
      </pivotArea>
    </format>
    <format dxfId="19488">
      <pivotArea outline="0" fieldPosition="0" dataOnly="0" labelOnly="1">
        <references count="2">
          <reference field="5" count="1">
            <x v="5"/>
          </reference>
          <reference field="6" count="1">
            <x v="1"/>
          </reference>
        </references>
      </pivotArea>
    </format>
    <format dxfId="19487">
      <pivotArea outline="0" fieldPosition="0" dataOnly="0" labelOnly="1">
        <references count="2">
          <reference field="5" count="1">
            <x v="5"/>
          </reference>
          <reference field="6" count="1">
            <x v="1"/>
          </reference>
        </references>
      </pivotArea>
    </format>
    <format dxfId="19486">
      <pivotArea outline="0" fieldPosition="0" dataOnly="0" labelOnly="1">
        <references count="2">
          <reference field="5" count="1">
            <x v="6"/>
          </reference>
          <reference field="6" count="1">
            <x v="33"/>
          </reference>
        </references>
      </pivotArea>
    </format>
    <format dxfId="19485">
      <pivotArea outline="0" fieldPosition="0" dataOnly="0" labelOnly="1">
        <references count="2">
          <reference field="5" count="1">
            <x v="6"/>
          </reference>
          <reference field="6" count="1">
            <x v="33"/>
          </reference>
        </references>
      </pivotArea>
    </format>
    <format dxfId="19484">
      <pivotArea outline="0" fieldPosition="0" dataOnly="0" labelOnly="1">
        <references count="2">
          <reference field="5" count="1">
            <x v="7"/>
          </reference>
          <reference field="6" count="1">
            <x v="7"/>
          </reference>
        </references>
      </pivotArea>
    </format>
    <format dxfId="19483">
      <pivotArea outline="0" fieldPosition="0" dataOnly="0" labelOnly="1">
        <references count="2">
          <reference field="5" count="1">
            <x v="7"/>
          </reference>
          <reference field="6" count="1">
            <x v="7"/>
          </reference>
        </references>
      </pivotArea>
    </format>
    <format dxfId="19482">
      <pivotArea outline="0" fieldPosition="0" dataOnly="0" labelOnly="1">
        <references count="2">
          <reference field="5" count="1">
            <x v="8"/>
          </reference>
          <reference field="6" count="1">
            <x v="32"/>
          </reference>
        </references>
      </pivotArea>
    </format>
    <format dxfId="19481">
      <pivotArea outline="0" fieldPosition="0" dataOnly="0" labelOnly="1">
        <references count="2">
          <reference field="5" count="1">
            <x v="8"/>
          </reference>
          <reference field="6" count="1">
            <x v="32"/>
          </reference>
        </references>
      </pivotArea>
    </format>
    <format dxfId="19480">
      <pivotArea outline="0" fieldPosition="0" dataOnly="0" labelOnly="1">
        <references count="2">
          <reference field="5" count="1">
            <x v="8"/>
          </reference>
          <reference field="6" count="1">
            <x v="33"/>
          </reference>
        </references>
      </pivotArea>
    </format>
    <format dxfId="19479">
      <pivotArea outline="0" fieldPosition="0" dataOnly="0" labelOnly="1">
        <references count="2">
          <reference field="5" count="1">
            <x v="8"/>
          </reference>
          <reference field="6" count="1">
            <x v="33"/>
          </reference>
        </references>
      </pivotArea>
    </format>
    <format dxfId="19478">
      <pivotArea outline="0" fieldPosition="0" dataOnly="0" labelOnly="1">
        <references count="2">
          <reference field="5" count="1">
            <x v="0"/>
          </reference>
          <reference field="6" count="1">
            <x v="0"/>
          </reference>
        </references>
      </pivotArea>
    </format>
    <format dxfId="19477">
      <pivotArea outline="0" fieldPosition="0" dataOnly="0" labelOnly="1">
        <references count="2">
          <reference field="5" count="1">
            <x v="0"/>
          </reference>
          <reference field="6" count="1">
            <x v="0"/>
          </reference>
        </references>
      </pivotArea>
    </format>
    <format dxfId="19476">
      <pivotArea outline="0" fieldPosition="0" dataOnly="0" labelOnly="1">
        <references count="2">
          <reference field="5" count="1">
            <x v="0"/>
          </reference>
          <reference field="6" count="1">
            <x v="2"/>
          </reference>
        </references>
      </pivotArea>
    </format>
    <format dxfId="19475">
      <pivotArea outline="0" fieldPosition="0" dataOnly="0" labelOnly="1">
        <references count="2">
          <reference field="5" count="1">
            <x v="0"/>
          </reference>
          <reference field="6" count="1">
            <x v="2"/>
          </reference>
        </references>
      </pivotArea>
    </format>
    <format dxfId="19474">
      <pivotArea outline="0" fieldPosition="0" dataOnly="0" labelOnly="1">
        <references count="2">
          <reference field="5" count="1">
            <x v="0"/>
          </reference>
          <reference field="6" count="1">
            <x v="5"/>
          </reference>
        </references>
      </pivotArea>
    </format>
    <format dxfId="19473">
      <pivotArea outline="0" fieldPosition="0" dataOnly="0" labelOnly="1">
        <references count="2">
          <reference field="5" count="1">
            <x v="0"/>
          </reference>
          <reference field="6" count="1">
            <x v="5"/>
          </reference>
        </references>
      </pivotArea>
    </format>
    <format dxfId="19472">
      <pivotArea outline="0" fieldPosition="0" dataOnly="0" labelOnly="1">
        <references count="2">
          <reference field="5" count="1">
            <x v="0"/>
          </reference>
          <reference field="6" count="1">
            <x v="6"/>
          </reference>
        </references>
      </pivotArea>
    </format>
    <format dxfId="19471">
      <pivotArea outline="0" fieldPosition="0" dataOnly="0" labelOnly="1">
        <references count="2">
          <reference field="5" count="1">
            <x v="0"/>
          </reference>
          <reference field="6" count="1">
            <x v="6"/>
          </reference>
        </references>
      </pivotArea>
    </format>
    <format dxfId="19470">
      <pivotArea outline="0" fieldPosition="0" dataOnly="0" labelOnly="1">
        <references count="2">
          <reference field="5" count="1">
            <x v="0"/>
          </reference>
          <reference field="6" count="1">
            <x v="7"/>
          </reference>
        </references>
      </pivotArea>
    </format>
    <format dxfId="19469">
      <pivotArea outline="0" fieldPosition="0" dataOnly="0" labelOnly="1">
        <references count="2">
          <reference field="5" count="1">
            <x v="0"/>
          </reference>
          <reference field="6" count="1">
            <x v="7"/>
          </reference>
        </references>
      </pivotArea>
    </format>
    <format dxfId="19468">
      <pivotArea outline="0" fieldPosition="0" dataOnly="0" labelOnly="1">
        <references count="2">
          <reference field="5" count="1">
            <x v="0"/>
          </reference>
          <reference field="6" count="1">
            <x v="8"/>
          </reference>
        </references>
      </pivotArea>
    </format>
    <format dxfId="19467">
      <pivotArea outline="0" fieldPosition="0" dataOnly="0" labelOnly="1">
        <references count="2">
          <reference field="5" count="1">
            <x v="0"/>
          </reference>
          <reference field="6" count="1">
            <x v="8"/>
          </reference>
        </references>
      </pivotArea>
    </format>
    <format dxfId="19466">
      <pivotArea outline="0" fieldPosition="0" dataOnly="0" labelOnly="1">
        <references count="2">
          <reference field="5" count="1">
            <x v="0"/>
          </reference>
          <reference field="6" count="1">
            <x v="10"/>
          </reference>
        </references>
      </pivotArea>
    </format>
    <format dxfId="19465">
      <pivotArea outline="0" fieldPosition="0" dataOnly="0" labelOnly="1">
        <references count="2">
          <reference field="5" count="1">
            <x v="0"/>
          </reference>
          <reference field="6" count="1">
            <x v="10"/>
          </reference>
        </references>
      </pivotArea>
    </format>
    <format dxfId="19464">
      <pivotArea outline="0" fieldPosition="0" dataOnly="0" labelOnly="1">
        <references count="2">
          <reference field="5" count="1">
            <x v="0"/>
          </reference>
          <reference field="6" count="1">
            <x v="11"/>
          </reference>
        </references>
      </pivotArea>
    </format>
    <format dxfId="19463">
      <pivotArea outline="0" fieldPosition="0" dataOnly="0" labelOnly="1">
        <references count="2">
          <reference field="5" count="1">
            <x v="0"/>
          </reference>
          <reference field="6" count="1">
            <x v="11"/>
          </reference>
        </references>
      </pivotArea>
    </format>
    <format dxfId="19462">
      <pivotArea outline="0" fieldPosition="0" dataOnly="0" labelOnly="1">
        <references count="2">
          <reference field="5" count="1">
            <x v="0"/>
          </reference>
          <reference field="6" count="1">
            <x v="19"/>
          </reference>
        </references>
      </pivotArea>
    </format>
    <format dxfId="19461">
      <pivotArea outline="0" fieldPosition="0" dataOnly="0" labelOnly="1">
        <references count="2">
          <reference field="5" count="1">
            <x v="0"/>
          </reference>
          <reference field="6" count="1">
            <x v="19"/>
          </reference>
        </references>
      </pivotArea>
    </format>
    <format dxfId="19460">
      <pivotArea outline="0" fieldPosition="0" dataOnly="0" labelOnly="1">
        <references count="2">
          <reference field="5" count="1">
            <x v="0"/>
          </reference>
          <reference field="6" count="1">
            <x v="20"/>
          </reference>
        </references>
      </pivotArea>
    </format>
    <format dxfId="19459">
      <pivotArea outline="0" fieldPosition="0" dataOnly="0" labelOnly="1">
        <references count="2">
          <reference field="5" count="1">
            <x v="0"/>
          </reference>
          <reference field="6" count="1">
            <x v="20"/>
          </reference>
        </references>
      </pivotArea>
    </format>
    <format dxfId="19458">
      <pivotArea outline="0" fieldPosition="0" dataOnly="0" labelOnly="1">
        <references count="2">
          <reference field="5" count="1">
            <x v="0"/>
          </reference>
          <reference field="6" count="1">
            <x v="30"/>
          </reference>
        </references>
      </pivotArea>
    </format>
    <format dxfId="19457">
      <pivotArea outline="0" fieldPosition="0" dataOnly="0" labelOnly="1">
        <references count="2">
          <reference field="5" count="1">
            <x v="0"/>
          </reference>
          <reference field="6" count="1">
            <x v="30"/>
          </reference>
        </references>
      </pivotArea>
    </format>
    <format dxfId="19456">
      <pivotArea outline="0" fieldPosition="0" dataOnly="0" labelOnly="1">
        <references count="2">
          <reference field="5" count="1">
            <x v="0"/>
          </reference>
          <reference field="6" count="1">
            <x v="31"/>
          </reference>
        </references>
      </pivotArea>
    </format>
    <format dxfId="19455">
      <pivotArea outline="0" fieldPosition="0" dataOnly="0" labelOnly="1">
        <references count="2">
          <reference field="5" count="1">
            <x v="0"/>
          </reference>
          <reference field="6" count="1">
            <x v="31"/>
          </reference>
        </references>
      </pivotArea>
    </format>
    <format dxfId="19454">
      <pivotArea outline="0" fieldPosition="0" dataOnly="0" labelOnly="1">
        <references count="2">
          <reference field="5" count="1">
            <x v="0"/>
          </reference>
          <reference field="6" count="1">
            <x v="32"/>
          </reference>
        </references>
      </pivotArea>
    </format>
    <format dxfId="19453">
      <pivotArea outline="0" fieldPosition="0" dataOnly="0" labelOnly="1">
        <references count="2">
          <reference field="5" count="1">
            <x v="0"/>
          </reference>
          <reference field="6" count="1">
            <x v="32"/>
          </reference>
        </references>
      </pivotArea>
    </format>
    <format dxfId="19452">
      <pivotArea outline="0" fieldPosition="0" dataOnly="0" labelOnly="1">
        <references count="2">
          <reference field="5" count="1">
            <x v="0"/>
          </reference>
          <reference field="6" count="1">
            <x v="33"/>
          </reference>
        </references>
      </pivotArea>
    </format>
    <format dxfId="19451">
      <pivotArea outline="0" fieldPosition="0" dataOnly="0" labelOnly="1">
        <references count="2">
          <reference field="5" count="1">
            <x v="0"/>
          </reference>
          <reference field="6" count="1">
            <x v="33"/>
          </reference>
        </references>
      </pivotArea>
    </format>
    <format dxfId="19450">
      <pivotArea outline="0" fieldPosition="0" dataOnly="0" labelOnly="1">
        <references count="2">
          <reference field="5" count="1">
            <x v="0"/>
          </reference>
          <reference field="6" count="1">
            <x v="35"/>
          </reference>
        </references>
      </pivotArea>
    </format>
    <format dxfId="19449">
      <pivotArea outline="0" fieldPosition="0" dataOnly="0" labelOnly="1">
        <references count="2">
          <reference field="5" count="1">
            <x v="0"/>
          </reference>
          <reference field="6" count="1">
            <x v="35"/>
          </reference>
        </references>
      </pivotArea>
    </format>
    <format dxfId="19448">
      <pivotArea outline="0" fieldPosition="0" dataOnly="0" labelOnly="1">
        <references count="2">
          <reference field="5" count="1">
            <x v="0"/>
          </reference>
          <reference field="6" count="1">
            <x v="36"/>
          </reference>
        </references>
      </pivotArea>
    </format>
    <format dxfId="19447">
      <pivotArea outline="0" fieldPosition="0" dataOnly="0" labelOnly="1">
        <references count="2">
          <reference field="5" count="1">
            <x v="0"/>
          </reference>
          <reference field="6" count="1">
            <x v="36"/>
          </reference>
        </references>
      </pivotArea>
    </format>
    <format dxfId="19446">
      <pivotArea outline="0" fieldPosition="0" dataOnly="0" labelOnly="1">
        <references count="2">
          <reference field="5" count="1">
            <x v="0"/>
          </reference>
          <reference field="6" count="1">
            <x v="37"/>
          </reference>
        </references>
      </pivotArea>
    </format>
    <format dxfId="19445">
      <pivotArea outline="0" fieldPosition="0" dataOnly="0" labelOnly="1">
        <references count="2">
          <reference field="5" count="1">
            <x v="0"/>
          </reference>
          <reference field="6" count="1">
            <x v="37"/>
          </reference>
        </references>
      </pivotArea>
    </format>
    <format dxfId="19444">
      <pivotArea outline="0" fieldPosition="0" dataOnly="0" labelOnly="1">
        <references count="2">
          <reference field="5" count="1">
            <x v="0"/>
          </reference>
          <reference field="6" count="1">
            <x v="4"/>
          </reference>
        </references>
      </pivotArea>
    </format>
    <format dxfId="19443">
      <pivotArea outline="0" fieldPosition="0" dataOnly="0" labelOnly="1">
        <references count="2">
          <reference field="5" count="1">
            <x v="0"/>
          </reference>
          <reference field="6" count="1">
            <x v="4"/>
          </reference>
        </references>
      </pivotArea>
    </format>
    <format dxfId="19442">
      <pivotArea outline="0" fieldPosition="0" dataOnly="0" labelOnly="1">
        <references count="2">
          <reference field="5" count="1">
            <x v="0"/>
          </reference>
          <reference field="6" count="1">
            <x v="3"/>
          </reference>
        </references>
      </pivotArea>
    </format>
    <format dxfId="19441">
      <pivotArea outline="0" fieldPosition="0" dataOnly="0" labelOnly="1">
        <references count="2">
          <reference field="5" count="1">
            <x v="0"/>
          </reference>
          <reference field="6" count="1">
            <x v="3"/>
          </reference>
        </references>
      </pivotArea>
    </format>
    <format dxfId="19440">
      <pivotArea outline="0" fieldPosition="0" dataOnly="0" labelOnly="1">
        <references count="2">
          <reference field="5" count="1">
            <x v="0"/>
          </reference>
          <reference field="6" count="1">
            <x v="38"/>
          </reference>
        </references>
      </pivotArea>
    </format>
    <format dxfId="19439">
      <pivotArea outline="0" fieldPosition="0" dataOnly="0" labelOnly="1">
        <references count="2">
          <reference field="5" count="1">
            <x v="0"/>
          </reference>
          <reference field="6" count="1">
            <x v="38"/>
          </reference>
        </references>
      </pivotArea>
    </format>
    <format dxfId="19438">
      <pivotArea outline="0" fieldPosition="0" dataOnly="0" labelOnly="1">
        <references count="2">
          <reference field="5" count="1">
            <x v="1"/>
          </reference>
          <reference field="6" count="1">
            <x v="4"/>
          </reference>
        </references>
      </pivotArea>
    </format>
    <format dxfId="19437">
      <pivotArea outline="0" fieldPosition="0" dataOnly="0" labelOnly="1">
        <references count="2">
          <reference field="5" count="1">
            <x v="1"/>
          </reference>
          <reference field="6" count="1">
            <x v="4"/>
          </reference>
        </references>
      </pivotArea>
    </format>
    <format dxfId="19436">
      <pivotArea outline="0" fieldPosition="0" dataOnly="0" labelOnly="1">
        <references count="2">
          <reference field="5" count="1">
            <x v="2"/>
          </reference>
          <reference field="6" count="1">
            <x v="22"/>
          </reference>
        </references>
      </pivotArea>
    </format>
    <format dxfId="19435">
      <pivotArea outline="0" fieldPosition="0" dataOnly="0" labelOnly="1">
        <references count="2">
          <reference field="5" count="1">
            <x v="2"/>
          </reference>
          <reference field="6" count="1">
            <x v="22"/>
          </reference>
        </references>
      </pivotArea>
    </format>
    <format dxfId="19434">
      <pivotArea outline="0" fieldPosition="0" dataOnly="0" labelOnly="1">
        <references count="2">
          <reference field="5" count="1">
            <x v="2"/>
          </reference>
          <reference field="6" count="1">
            <x v="24"/>
          </reference>
        </references>
      </pivotArea>
    </format>
    <format dxfId="19433">
      <pivotArea outline="0" fieldPosition="0" dataOnly="0" labelOnly="1">
        <references count="2">
          <reference field="5" count="1">
            <x v="2"/>
          </reference>
          <reference field="6" count="1">
            <x v="24"/>
          </reference>
        </references>
      </pivotArea>
    </format>
    <format dxfId="19432">
      <pivotArea outline="0" fieldPosition="0" dataOnly="0" labelOnly="1">
        <references count="2">
          <reference field="5" count="1">
            <x v="2"/>
          </reference>
          <reference field="6" count="1">
            <x v="33"/>
          </reference>
        </references>
      </pivotArea>
    </format>
    <format dxfId="19431">
      <pivotArea outline="0" fieldPosition="0" dataOnly="0" labelOnly="1">
        <references count="2">
          <reference field="5" count="1">
            <x v="2"/>
          </reference>
          <reference field="6" count="1">
            <x v="33"/>
          </reference>
        </references>
      </pivotArea>
    </format>
    <format dxfId="19430">
      <pivotArea outline="0" fieldPosition="0" dataOnly="0" labelOnly="1">
        <references count="2">
          <reference field="5" count="1">
            <x v="2"/>
          </reference>
          <reference field="6" count="1">
            <x v="34"/>
          </reference>
        </references>
      </pivotArea>
    </format>
    <format dxfId="19429">
      <pivotArea outline="0" fieldPosition="0" dataOnly="0" labelOnly="1">
        <references count="2">
          <reference field="5" count="1">
            <x v="2"/>
          </reference>
          <reference field="6" count="1">
            <x v="34"/>
          </reference>
        </references>
      </pivotArea>
    </format>
    <format dxfId="19428">
      <pivotArea outline="0" fieldPosition="0" dataOnly="0" labelOnly="1">
        <references count="2">
          <reference field="5" count="1">
            <x v="2"/>
          </reference>
          <reference field="6" count="1">
            <x v="25"/>
          </reference>
        </references>
      </pivotArea>
    </format>
    <format dxfId="19427">
      <pivotArea outline="0" fieldPosition="0" dataOnly="0" labelOnly="1">
        <references count="2">
          <reference field="5" count="1">
            <x v="2"/>
          </reference>
          <reference field="6" count="1">
            <x v="25"/>
          </reference>
        </references>
      </pivotArea>
    </format>
    <format dxfId="19426">
      <pivotArea outline="0" fieldPosition="0" dataOnly="0" labelOnly="1">
        <references count="2">
          <reference field="5" count="1">
            <x v="3"/>
          </reference>
          <reference field="6" count="1">
            <x v="2"/>
          </reference>
        </references>
      </pivotArea>
    </format>
    <format dxfId="19425">
      <pivotArea outline="0" fieldPosition="0" dataOnly="0" labelOnly="1">
        <references count="2">
          <reference field="5" count="1">
            <x v="3"/>
          </reference>
          <reference field="6" count="1">
            <x v="2"/>
          </reference>
        </references>
      </pivotArea>
    </format>
    <format dxfId="19424">
      <pivotArea outline="0" fieldPosition="0" dataOnly="0" labelOnly="1">
        <references count="2">
          <reference field="5" count="1">
            <x v="3"/>
          </reference>
          <reference field="6" count="1">
            <x v="7"/>
          </reference>
        </references>
      </pivotArea>
    </format>
    <format dxfId="19423">
      <pivotArea outline="0" fieldPosition="0" dataOnly="0" labelOnly="1">
        <references count="2">
          <reference field="5" count="1">
            <x v="3"/>
          </reference>
          <reference field="6" count="1">
            <x v="7"/>
          </reference>
        </references>
      </pivotArea>
    </format>
    <format dxfId="19422">
      <pivotArea outline="0" fieldPosition="0" dataOnly="0" labelOnly="1">
        <references count="2">
          <reference field="5" count="1">
            <x v="4"/>
          </reference>
          <reference field="6" count="1">
            <x v="10"/>
          </reference>
        </references>
      </pivotArea>
    </format>
    <format dxfId="19421">
      <pivotArea outline="0" fieldPosition="0" dataOnly="0" labelOnly="1">
        <references count="2">
          <reference field="5" count="1">
            <x v="4"/>
          </reference>
          <reference field="6" count="1">
            <x v="10"/>
          </reference>
        </references>
      </pivotArea>
    </format>
    <format dxfId="19420">
      <pivotArea outline="0" fieldPosition="0" dataOnly="0" labelOnly="1">
        <references count="2">
          <reference field="5" count="1">
            <x v="5"/>
          </reference>
          <reference field="6" count="1">
            <x v="1"/>
          </reference>
        </references>
      </pivotArea>
    </format>
    <format dxfId="19419">
      <pivotArea outline="0" fieldPosition="0" dataOnly="0" labelOnly="1">
        <references count="2">
          <reference field="5" count="1">
            <x v="5"/>
          </reference>
          <reference field="6" count="1">
            <x v="1"/>
          </reference>
        </references>
      </pivotArea>
    </format>
    <format dxfId="19418">
      <pivotArea outline="0" fieldPosition="0" dataOnly="0" labelOnly="1">
        <references count="2">
          <reference field="5" count="1">
            <x v="6"/>
          </reference>
          <reference field="6" count="1">
            <x v="33"/>
          </reference>
        </references>
      </pivotArea>
    </format>
    <format dxfId="19417">
      <pivotArea outline="0" fieldPosition="0" dataOnly="0" labelOnly="1">
        <references count="2">
          <reference field="5" count="1">
            <x v="6"/>
          </reference>
          <reference field="6" count="1">
            <x v="33"/>
          </reference>
        </references>
      </pivotArea>
    </format>
    <format dxfId="19416">
      <pivotArea outline="0" fieldPosition="0" dataOnly="0" labelOnly="1">
        <references count="2">
          <reference field="5" count="1">
            <x v="7"/>
          </reference>
          <reference field="6" count="1">
            <x v="7"/>
          </reference>
        </references>
      </pivotArea>
    </format>
    <format dxfId="19415">
      <pivotArea outline="0" fieldPosition="0" dataOnly="0" labelOnly="1">
        <references count="2">
          <reference field="5" count="1">
            <x v="7"/>
          </reference>
          <reference field="6" count="1">
            <x v="7"/>
          </reference>
        </references>
      </pivotArea>
    </format>
    <format dxfId="19414">
      <pivotArea outline="0" fieldPosition="0" dataOnly="0" labelOnly="1">
        <references count="2">
          <reference field="5" count="1">
            <x v="8"/>
          </reference>
          <reference field="6" count="1">
            <x v="32"/>
          </reference>
        </references>
      </pivotArea>
    </format>
    <format dxfId="19413">
      <pivotArea outline="0" fieldPosition="0" dataOnly="0" labelOnly="1">
        <references count="2">
          <reference field="5" count="1">
            <x v="8"/>
          </reference>
          <reference field="6" count="1">
            <x v="32"/>
          </reference>
        </references>
      </pivotArea>
    </format>
    <format dxfId="19412">
      <pivotArea outline="0" fieldPosition="0" dataOnly="0" labelOnly="1">
        <references count="2">
          <reference field="5" count="1">
            <x v="8"/>
          </reference>
          <reference field="6" count="1">
            <x v="33"/>
          </reference>
        </references>
      </pivotArea>
    </format>
    <format dxfId="19411">
      <pivotArea outline="0" fieldPosition="0" dataOnly="0" labelOnly="1">
        <references count="2">
          <reference field="5" count="1">
            <x v="8"/>
          </reference>
          <reference field="6" count="1">
            <x v="33"/>
          </reference>
        </references>
      </pivotArea>
    </format>
    <format dxfId="19410">
      <pivotArea outline="0" fieldPosition="0" dataOnly="0">
        <references count="1">
          <reference field="2" count="1">
            <x v="0"/>
          </reference>
        </references>
      </pivotArea>
    </format>
    <format dxfId="19409">
      <pivotArea outline="0" fieldPosition="1" axis="axisRow" dataOnly="0" field="2" labelOnly="1" type="button"/>
    </format>
    <format dxfId="19408">
      <pivotArea outline="0" fieldPosition="0" dataOnly="0" labelOnly="1">
        <references count="2">
          <reference field="2" count="1">
            <x v="0"/>
          </reference>
          <reference field="5" count="1">
            <x v="0"/>
          </reference>
        </references>
      </pivotArea>
    </format>
    <format dxfId="19407">
      <pivotArea outline="0" fieldPosition="0" dataOnly="0" labelOnly="1">
        <references count="2">
          <reference field="2" count="1">
            <x v="0"/>
          </reference>
          <reference field="5" count="1">
            <x v="0"/>
          </reference>
        </references>
      </pivotArea>
    </format>
    <format dxfId="19406">
      <pivotArea outline="0" fieldPosition="0" dataOnly="0" labelOnly="1">
        <references count="2">
          <reference field="2" count="1">
            <x v="1"/>
          </reference>
          <reference field="5" count="1">
            <x v="0"/>
          </reference>
        </references>
      </pivotArea>
    </format>
    <format dxfId="19405">
      <pivotArea outline="0" fieldPosition="0" dataOnly="0" labelOnly="1">
        <references count="2">
          <reference field="2" count="1">
            <x v="1"/>
          </reference>
          <reference field="5" count="1">
            <x v="0"/>
          </reference>
        </references>
      </pivotArea>
    </format>
    <format dxfId="19404">
      <pivotArea outline="0" fieldPosition="0" dataOnly="0" labelOnly="1">
        <references count="2">
          <reference field="2" count="1">
            <x v="2"/>
          </reference>
          <reference field="5" count="1">
            <x v="0"/>
          </reference>
        </references>
      </pivotArea>
    </format>
    <format dxfId="19403">
      <pivotArea outline="0" fieldPosition="0" dataOnly="0" labelOnly="1">
        <references count="2">
          <reference field="2" count="1">
            <x v="2"/>
          </reference>
          <reference field="5" count="1">
            <x v="0"/>
          </reference>
        </references>
      </pivotArea>
    </format>
    <format dxfId="19402">
      <pivotArea outline="0" fieldPosition="0" dataOnly="0" labelOnly="1">
        <references count="2">
          <reference field="2" count="1">
            <x v="5"/>
          </reference>
          <reference field="5" count="1">
            <x v="0"/>
          </reference>
        </references>
      </pivotArea>
    </format>
    <format dxfId="19401">
      <pivotArea outline="0" fieldPosition="0" dataOnly="0" labelOnly="1">
        <references count="2">
          <reference field="2" count="1">
            <x v="5"/>
          </reference>
          <reference field="5" count="1">
            <x v="0"/>
          </reference>
        </references>
      </pivotArea>
    </format>
    <format dxfId="19400">
      <pivotArea outline="0" fieldPosition="0" dataOnly="0" labelOnly="1">
        <references count="2">
          <reference field="2" count="1">
            <x v="8"/>
          </reference>
          <reference field="5" count="1">
            <x v="0"/>
          </reference>
        </references>
      </pivotArea>
    </format>
    <format dxfId="19399">
      <pivotArea outline="0" fieldPosition="0" dataOnly="0" labelOnly="1">
        <references count="2">
          <reference field="2" count="1">
            <x v="8"/>
          </reference>
          <reference field="5" count="1">
            <x v="0"/>
          </reference>
        </references>
      </pivotArea>
    </format>
    <format dxfId="19398">
      <pivotArea outline="0" fieldPosition="0" dataOnly="0" labelOnly="1">
        <references count="2">
          <reference field="2" count="1">
            <x v="10"/>
          </reference>
          <reference field="5" count="1">
            <x v="0"/>
          </reference>
        </references>
      </pivotArea>
    </format>
    <format dxfId="19397">
      <pivotArea outline="0" fieldPosition="0" dataOnly="0" labelOnly="1">
        <references count="2">
          <reference field="2" count="1">
            <x v="10"/>
          </reference>
          <reference field="5" count="1">
            <x v="0"/>
          </reference>
        </references>
      </pivotArea>
    </format>
    <format dxfId="19396">
      <pivotArea outline="0" fieldPosition="0" dataOnly="0" labelOnly="1">
        <references count="2">
          <reference field="2" count="1">
            <x v="11"/>
          </reference>
          <reference field="5" count="1">
            <x v="0"/>
          </reference>
        </references>
      </pivotArea>
    </format>
    <format dxfId="19395">
      <pivotArea outline="0" fieldPosition="0" dataOnly="0" labelOnly="1">
        <references count="2">
          <reference field="2" count="1">
            <x v="11"/>
          </reference>
          <reference field="5" count="1">
            <x v="0"/>
          </reference>
        </references>
      </pivotArea>
    </format>
    <format dxfId="19394">
      <pivotArea outline="0" fieldPosition="0" dataOnly="0" labelOnly="1">
        <references count="2">
          <reference field="2" count="1">
            <x v="12"/>
          </reference>
          <reference field="5" count="1">
            <x v="0"/>
          </reference>
        </references>
      </pivotArea>
    </format>
    <format dxfId="19393">
      <pivotArea outline="0" fieldPosition="0" dataOnly="0" labelOnly="1">
        <references count="2">
          <reference field="2" count="1">
            <x v="12"/>
          </reference>
          <reference field="5" count="1">
            <x v="0"/>
          </reference>
        </references>
      </pivotArea>
    </format>
    <format dxfId="19392">
      <pivotArea outline="0" fieldPosition="0" dataOnly="0" labelOnly="1">
        <references count="2">
          <reference field="2" count="1">
            <x v="0"/>
          </reference>
          <reference field="5" count="1">
            <x v="1"/>
          </reference>
        </references>
      </pivotArea>
    </format>
    <format dxfId="19391">
      <pivotArea outline="0" fieldPosition="0" dataOnly="0" labelOnly="1">
        <references count="2">
          <reference field="2" count="1">
            <x v="0"/>
          </reference>
          <reference field="5" count="1">
            <x v="1"/>
          </reference>
        </references>
      </pivotArea>
    </format>
    <format dxfId="19390">
      <pivotArea outline="0" fieldPosition="0" dataOnly="0" labelOnly="1">
        <references count="2">
          <reference field="2" count="1">
            <x v="5"/>
          </reference>
          <reference field="5" count="1">
            <x v="2"/>
          </reference>
        </references>
      </pivotArea>
    </format>
    <format dxfId="19389">
      <pivotArea outline="0" fieldPosition="0" dataOnly="0" labelOnly="1">
        <references count="2">
          <reference field="2" count="1">
            <x v="5"/>
          </reference>
          <reference field="5" count="1">
            <x v="2"/>
          </reference>
        </references>
      </pivotArea>
    </format>
    <format dxfId="19388">
      <pivotArea outline="0" fieldPosition="0" dataOnly="0" labelOnly="1">
        <references count="2">
          <reference field="2" count="1">
            <x v="6"/>
          </reference>
          <reference field="5" count="1">
            <x v="2"/>
          </reference>
        </references>
      </pivotArea>
    </format>
    <format dxfId="19387">
      <pivotArea outline="0" fieldPosition="0" dataOnly="0" labelOnly="1">
        <references count="2">
          <reference field="2" count="1">
            <x v="6"/>
          </reference>
          <reference field="5" count="1">
            <x v="2"/>
          </reference>
        </references>
      </pivotArea>
    </format>
    <format dxfId="19386">
      <pivotArea outline="0" fieldPosition="0" dataOnly="0" labelOnly="1">
        <references count="2">
          <reference field="2" count="1">
            <x v="8"/>
          </reference>
          <reference field="5" count="1">
            <x v="2"/>
          </reference>
        </references>
      </pivotArea>
    </format>
    <format dxfId="19385">
      <pivotArea outline="0" fieldPosition="0" dataOnly="0" labelOnly="1">
        <references count="2">
          <reference field="2" count="1">
            <x v="8"/>
          </reference>
          <reference field="5" count="1">
            <x v="2"/>
          </reference>
        </references>
      </pivotArea>
    </format>
    <format dxfId="19384">
      <pivotArea outline="0" fieldPosition="0" dataOnly="0" labelOnly="1">
        <references count="2">
          <reference field="2" count="1">
            <x v="9"/>
          </reference>
          <reference field="5" count="1">
            <x v="2"/>
          </reference>
        </references>
      </pivotArea>
    </format>
    <format dxfId="19383">
      <pivotArea outline="0" fieldPosition="0" dataOnly="0" labelOnly="1">
        <references count="2">
          <reference field="2" count="1">
            <x v="9"/>
          </reference>
          <reference field="5" count="1">
            <x v="2"/>
          </reference>
        </references>
      </pivotArea>
    </format>
    <format dxfId="19382">
      <pivotArea outline="0" fieldPosition="0" dataOnly="0" labelOnly="1">
        <references count="2">
          <reference field="2" count="1">
            <x v="0"/>
          </reference>
          <reference field="5" count="1">
            <x v="3"/>
          </reference>
        </references>
      </pivotArea>
    </format>
    <format dxfId="19381">
      <pivotArea outline="0" fieldPosition="0" dataOnly="0" labelOnly="1">
        <references count="2">
          <reference field="2" count="1">
            <x v="0"/>
          </reference>
          <reference field="5" count="1">
            <x v="3"/>
          </reference>
        </references>
      </pivotArea>
    </format>
    <format dxfId="19380">
      <pivotArea outline="0" fieldPosition="0" dataOnly="0" labelOnly="1">
        <references count="2">
          <reference field="2" count="1">
            <x v="2"/>
          </reference>
          <reference field="5" count="1">
            <x v="4"/>
          </reference>
        </references>
      </pivotArea>
    </format>
    <format dxfId="19379">
      <pivotArea outline="0" fieldPosition="0" dataOnly="0" labelOnly="1">
        <references count="2">
          <reference field="2" count="1">
            <x v="2"/>
          </reference>
          <reference field="5" count="1">
            <x v="4"/>
          </reference>
        </references>
      </pivotArea>
    </format>
    <format dxfId="19378">
      <pivotArea outline="0" fieldPosition="0" dataOnly="0" labelOnly="1">
        <references count="2">
          <reference field="2" count="1">
            <x v="0"/>
          </reference>
          <reference field="5" count="1">
            <x v="5"/>
          </reference>
        </references>
      </pivotArea>
    </format>
    <format dxfId="19377">
      <pivotArea outline="0" fieldPosition="0" dataOnly="0" labelOnly="1">
        <references count="2">
          <reference field="2" count="1">
            <x v="0"/>
          </reference>
          <reference field="5" count="1">
            <x v="5"/>
          </reference>
        </references>
      </pivotArea>
    </format>
    <format dxfId="19376">
      <pivotArea outline="0" fieldPosition="0" dataOnly="0" labelOnly="1">
        <references count="2">
          <reference field="2" count="1">
            <x v="8"/>
          </reference>
          <reference field="5" count="1">
            <x v="6"/>
          </reference>
        </references>
      </pivotArea>
    </format>
    <format dxfId="19375">
      <pivotArea outline="0" fieldPosition="0" dataOnly="0" labelOnly="1">
        <references count="2">
          <reference field="2" count="1">
            <x v="8"/>
          </reference>
          <reference field="5" count="1">
            <x v="6"/>
          </reference>
        </references>
      </pivotArea>
    </format>
    <format dxfId="19374">
      <pivotArea outline="0" fieldPosition="0" dataOnly="0" labelOnly="1">
        <references count="2">
          <reference field="2" count="1">
            <x v="0"/>
          </reference>
          <reference field="5" count="1">
            <x v="7"/>
          </reference>
        </references>
      </pivotArea>
    </format>
    <format dxfId="19373">
      <pivotArea outline="0" fieldPosition="0" dataOnly="0" labelOnly="1">
        <references count="2">
          <reference field="2" count="1">
            <x v="0"/>
          </reference>
          <reference field="5" count="1">
            <x v="7"/>
          </reference>
        </references>
      </pivotArea>
    </format>
    <format dxfId="19372">
      <pivotArea outline="0" fieldPosition="0" dataOnly="0" labelOnly="1">
        <references count="2">
          <reference field="2" count="1">
            <x v="8"/>
          </reference>
          <reference field="5" count="1">
            <x v="8"/>
          </reference>
        </references>
      </pivotArea>
    </format>
    <format dxfId="19371">
      <pivotArea outline="0" fieldPosition="0" dataOnly="0" labelOnly="1">
        <references count="2">
          <reference field="2" count="1">
            <x v="8"/>
          </reference>
          <reference field="5" count="1">
            <x v="8"/>
          </reference>
        </references>
      </pivotArea>
    </format>
    <format dxfId="19370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0"/>
          </reference>
          <reference field="7" count="1">
            <x v="0"/>
          </reference>
        </references>
      </pivotArea>
    </format>
    <format dxfId="19369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0"/>
          </reference>
          <reference field="7" count="1">
            <x v="0"/>
          </reference>
        </references>
      </pivotArea>
    </format>
    <format dxfId="19368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0"/>
          </reference>
        </references>
      </pivotArea>
    </format>
    <format dxfId="19367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0"/>
          </reference>
        </references>
      </pivotArea>
    </format>
    <format dxfId="19366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92"/>
          </reference>
        </references>
      </pivotArea>
    </format>
    <format dxfId="19365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92"/>
          </reference>
        </references>
      </pivotArea>
    </format>
    <format dxfId="19364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94"/>
          </reference>
        </references>
      </pivotArea>
    </format>
    <format dxfId="19363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94"/>
          </reference>
        </references>
      </pivotArea>
    </format>
    <format dxfId="19362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96"/>
          </reference>
        </references>
      </pivotArea>
    </format>
    <format dxfId="19361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96"/>
          </reference>
        </references>
      </pivotArea>
    </format>
    <format dxfId="19360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99"/>
          </reference>
        </references>
      </pivotArea>
    </format>
    <format dxfId="19359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99"/>
          </reference>
        </references>
      </pivotArea>
    </format>
    <format dxfId="19358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3"/>
          </reference>
          <reference field="7" count="1">
            <x v="92"/>
          </reference>
        </references>
      </pivotArea>
    </format>
    <format dxfId="19357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3"/>
          </reference>
          <reference field="7" count="1">
            <x v="92"/>
          </reference>
        </references>
      </pivotArea>
    </format>
    <format dxfId="19356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92"/>
          </reference>
        </references>
      </pivotArea>
    </format>
    <format dxfId="19355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92"/>
          </reference>
        </references>
      </pivotArea>
    </format>
    <format dxfId="19354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5"/>
          </reference>
          <reference field="7" count="1">
            <x v="6"/>
          </reference>
        </references>
      </pivotArea>
    </format>
    <format dxfId="19353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5"/>
          </reference>
          <reference field="7" count="1">
            <x v="6"/>
          </reference>
        </references>
      </pivotArea>
    </format>
    <format dxfId="19352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6"/>
          </reference>
          <reference field="7" count="1">
            <x v="23"/>
          </reference>
        </references>
      </pivotArea>
    </format>
    <format dxfId="19351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6"/>
          </reference>
          <reference field="7" count="1">
            <x v="23"/>
          </reference>
        </references>
      </pivotArea>
    </format>
    <format dxfId="19350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35"/>
          </reference>
        </references>
      </pivotArea>
    </format>
    <format dxfId="19349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35"/>
          </reference>
        </references>
      </pivotArea>
    </format>
    <format dxfId="19348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36"/>
          </reference>
        </references>
      </pivotArea>
    </format>
    <format dxfId="19347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36"/>
          </reference>
        </references>
      </pivotArea>
    </format>
    <format dxfId="19346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78"/>
          </reference>
        </references>
      </pivotArea>
    </format>
    <format dxfId="19345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78"/>
          </reference>
        </references>
      </pivotArea>
    </format>
    <format dxfId="19344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91"/>
          </reference>
        </references>
      </pivotArea>
    </format>
    <format dxfId="19343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91"/>
          </reference>
        </references>
      </pivotArea>
    </format>
    <format dxfId="19342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93"/>
          </reference>
        </references>
      </pivotArea>
    </format>
    <format dxfId="19341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93"/>
          </reference>
        </references>
      </pivotArea>
    </format>
    <format dxfId="19340">
      <pivotArea outline="0" fieldPosition="0" dataOnly="0" labelOnly="1">
        <references count="4">
          <reference field="2" count="1">
            <x v="1"/>
          </reference>
          <reference field="5" count="1">
            <x v="0"/>
          </reference>
          <reference field="6" count="1">
            <x v="8"/>
          </reference>
          <reference field="7" count="1">
            <x v="58"/>
          </reference>
        </references>
      </pivotArea>
    </format>
    <format dxfId="19339">
      <pivotArea outline="0" fieldPosition="0" dataOnly="0" labelOnly="1">
        <references count="4">
          <reference field="2" count="1">
            <x v="1"/>
          </reference>
          <reference field="5" count="1">
            <x v="0"/>
          </reference>
          <reference field="6" count="1">
            <x v="8"/>
          </reference>
          <reference field="7" count="1">
            <x v="58"/>
          </reference>
        </references>
      </pivotArea>
    </format>
    <format dxfId="19338">
      <pivotArea outline="0" fieldPosition="0" dataOnly="0" labelOnly="1">
        <references count="4">
          <reference field="2" count="1">
            <x v="1"/>
          </reference>
          <reference field="5" count="1">
            <x v="0"/>
          </reference>
          <reference field="6" count="1">
            <x v="8"/>
          </reference>
          <reference field="7" count="1">
            <x v="61"/>
          </reference>
        </references>
      </pivotArea>
    </format>
    <format dxfId="19337">
      <pivotArea outline="0" fieldPosition="0" dataOnly="0" labelOnly="1">
        <references count="4">
          <reference field="2" count="1">
            <x v="1"/>
          </reference>
          <reference field="5" count="1">
            <x v="0"/>
          </reference>
          <reference field="6" count="1">
            <x v="8"/>
          </reference>
          <reference field="7" count="1">
            <x v="61"/>
          </reference>
        </references>
      </pivotArea>
    </format>
    <format dxfId="19336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0"/>
          </reference>
          <reference field="7" count="1">
            <x v="98"/>
          </reference>
        </references>
      </pivotArea>
    </format>
    <format dxfId="19335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0"/>
          </reference>
          <reference field="7" count="1">
            <x v="98"/>
          </reference>
        </references>
      </pivotArea>
    </format>
    <format dxfId="19334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1"/>
          </reference>
          <reference field="7" count="1">
            <x v="68"/>
          </reference>
        </references>
      </pivotArea>
    </format>
    <format dxfId="19333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1"/>
          </reference>
          <reference field="7" count="1">
            <x v="68"/>
          </reference>
        </references>
      </pivotArea>
    </format>
    <format dxfId="19332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1"/>
          </reference>
          <reference field="7" count="1">
            <x v="91"/>
          </reference>
        </references>
      </pivotArea>
    </format>
    <format dxfId="19331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1"/>
          </reference>
          <reference field="7" count="1">
            <x v="91"/>
          </reference>
        </references>
      </pivotArea>
    </format>
    <format dxfId="19330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19"/>
          </reference>
          <reference field="7" count="1">
            <x v="91"/>
          </reference>
        </references>
      </pivotArea>
    </format>
    <format dxfId="19329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19"/>
          </reference>
          <reference field="7" count="1">
            <x v="91"/>
          </reference>
        </references>
      </pivotArea>
    </format>
    <format dxfId="19328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0"/>
          </reference>
          <reference field="7" count="1">
            <x v="73"/>
          </reference>
        </references>
      </pivotArea>
    </format>
    <format dxfId="19327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0"/>
          </reference>
          <reference field="7" count="1">
            <x v="73"/>
          </reference>
        </references>
      </pivotArea>
    </format>
    <format dxfId="19326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0"/>
          </reference>
          <reference field="7" count="1">
            <x v="91"/>
          </reference>
        </references>
      </pivotArea>
    </format>
    <format dxfId="19325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0"/>
          </reference>
          <reference field="7" count="1">
            <x v="91"/>
          </reference>
        </references>
      </pivotArea>
    </format>
    <format dxfId="19324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0"/>
          </reference>
          <reference field="7" count="1">
            <x v="79"/>
          </reference>
        </references>
      </pivotArea>
    </format>
    <format dxfId="19323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0"/>
          </reference>
          <reference field="7" count="1">
            <x v="79"/>
          </reference>
        </references>
      </pivotArea>
    </format>
    <format dxfId="19322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38"/>
          </reference>
        </references>
      </pivotArea>
    </format>
    <format dxfId="19321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38"/>
          </reference>
        </references>
      </pivotArea>
    </format>
    <format dxfId="19320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40"/>
          </reference>
        </references>
      </pivotArea>
    </format>
    <format dxfId="19319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40"/>
          </reference>
        </references>
      </pivotArea>
    </format>
    <format dxfId="19318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83"/>
          </reference>
        </references>
      </pivotArea>
    </format>
    <format dxfId="19317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83"/>
          </reference>
        </references>
      </pivotArea>
    </format>
    <format dxfId="19316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84"/>
          </reference>
        </references>
      </pivotArea>
    </format>
    <format dxfId="19315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84"/>
          </reference>
        </references>
      </pivotArea>
    </format>
    <format dxfId="19314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85"/>
          </reference>
        </references>
      </pivotArea>
    </format>
    <format dxfId="19313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85"/>
          </reference>
        </references>
      </pivotArea>
    </format>
    <format dxfId="19312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01"/>
          </reference>
        </references>
      </pivotArea>
    </format>
    <format dxfId="19311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01"/>
          </reference>
        </references>
      </pivotArea>
    </format>
    <format dxfId="19310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02"/>
          </reference>
        </references>
      </pivotArea>
    </format>
    <format dxfId="19309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02"/>
          </reference>
        </references>
      </pivotArea>
    </format>
    <format dxfId="19308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32"/>
          </reference>
        </references>
      </pivotArea>
    </format>
    <format dxfId="19307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32"/>
          </reference>
        </references>
      </pivotArea>
    </format>
    <format dxfId="19306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2"/>
          </reference>
          <reference field="7" count="1">
            <x v="81"/>
          </reference>
        </references>
      </pivotArea>
    </format>
    <format dxfId="19305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2"/>
          </reference>
          <reference field="7" count="1">
            <x v="81"/>
          </reference>
        </references>
      </pivotArea>
    </format>
    <format dxfId="19304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2"/>
          </reference>
          <reference field="7" count="1">
            <x v="82"/>
          </reference>
        </references>
      </pivotArea>
    </format>
    <format dxfId="19303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2"/>
          </reference>
          <reference field="7" count="1">
            <x v="82"/>
          </reference>
        </references>
      </pivotArea>
    </format>
    <format dxfId="19302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3"/>
          </reference>
          <reference field="7" count="1">
            <x v="131"/>
          </reference>
        </references>
      </pivotArea>
    </format>
    <format dxfId="19301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3"/>
          </reference>
          <reference field="7" count="1">
            <x v="131"/>
          </reference>
        </references>
      </pivotArea>
    </format>
    <format dxfId="19300">
      <pivotArea outline="0" fieldPosition="0" dataOnly="0" labelOnly="1">
        <references count="4">
          <reference field="2" count="1">
            <x v="10"/>
          </reference>
          <reference field="5" count="1">
            <x v="0"/>
          </reference>
          <reference field="6" count="1">
            <x v="35"/>
          </reference>
          <reference field="7" count="1">
            <x v="35"/>
          </reference>
        </references>
      </pivotArea>
    </format>
    <format dxfId="19299">
      <pivotArea outline="0" fieldPosition="0" dataOnly="0" labelOnly="1">
        <references count="4">
          <reference field="2" count="1">
            <x v="10"/>
          </reference>
          <reference field="5" count="1">
            <x v="0"/>
          </reference>
          <reference field="6" count="1">
            <x v="35"/>
          </reference>
          <reference field="7" count="1">
            <x v="35"/>
          </reference>
        </references>
      </pivotArea>
    </format>
    <format dxfId="19298">
      <pivotArea outline="0" fieldPosition="0" dataOnly="0" labelOnly="1">
        <references count="4">
          <reference field="2" count="1">
            <x v="11"/>
          </reference>
          <reference field="5" count="1">
            <x v="0"/>
          </reference>
          <reference field="6" count="1">
            <x v="36"/>
          </reference>
          <reference field="7" count="1">
            <x v="22"/>
          </reference>
        </references>
      </pivotArea>
    </format>
    <format dxfId="19297">
      <pivotArea outline="0" fieldPosition="0" dataOnly="0" labelOnly="1">
        <references count="4">
          <reference field="2" count="1">
            <x v="11"/>
          </reference>
          <reference field="5" count="1">
            <x v="0"/>
          </reference>
          <reference field="6" count="1">
            <x v="36"/>
          </reference>
          <reference field="7" count="1">
            <x v="22"/>
          </reference>
        </references>
      </pivotArea>
    </format>
    <format dxfId="19296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7"/>
          </reference>
          <reference field="7" count="1">
            <x v="86"/>
          </reference>
        </references>
      </pivotArea>
    </format>
    <format dxfId="19295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7"/>
          </reference>
          <reference field="7" count="1">
            <x v="86"/>
          </reference>
        </references>
      </pivotArea>
    </format>
    <format dxfId="19294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7"/>
          </reference>
          <reference field="7" count="1">
            <x v="97"/>
          </reference>
        </references>
      </pivotArea>
    </format>
    <format dxfId="19293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7"/>
          </reference>
          <reference field="7" count="1">
            <x v="97"/>
          </reference>
        </references>
      </pivotArea>
    </format>
    <format dxfId="19292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8"/>
          </reference>
          <reference field="7" count="1">
            <x v="88"/>
          </reference>
        </references>
      </pivotArea>
    </format>
    <format dxfId="19291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8"/>
          </reference>
          <reference field="7" count="1">
            <x v="88"/>
          </reference>
        </references>
      </pivotArea>
    </format>
    <format dxfId="19290">
      <pivotArea outline="0" fieldPosition="0" dataOnly="0" labelOnly="1">
        <references count="4">
          <reference field="2" count="1">
            <x v="0"/>
          </reference>
          <reference field="5" count="1">
            <x v="1"/>
          </reference>
          <reference field="6" count="1">
            <x v="4"/>
          </reference>
          <reference field="7" count="1">
            <x v="0"/>
          </reference>
        </references>
      </pivotArea>
    </format>
    <format dxfId="19289">
      <pivotArea outline="0" fieldPosition="0" dataOnly="0" labelOnly="1">
        <references count="4">
          <reference field="2" count="1">
            <x v="0"/>
          </reference>
          <reference field="5" count="1">
            <x v="1"/>
          </reference>
          <reference field="6" count="1">
            <x v="4"/>
          </reference>
          <reference field="7" count="1">
            <x v="0"/>
          </reference>
        </references>
      </pivotArea>
    </format>
    <format dxfId="19288">
      <pivotArea outline="0" fieldPosition="0" dataOnly="0" labelOnly="1">
        <references count="4">
          <reference field="2" count="1">
            <x v="0"/>
          </reference>
          <reference field="5" count="1">
            <x v="1"/>
          </reference>
          <reference field="6" count="1">
            <x v="4"/>
          </reference>
          <reference field="7" count="1">
            <x v="100"/>
          </reference>
        </references>
      </pivotArea>
    </format>
    <format dxfId="19287">
      <pivotArea outline="0" fieldPosition="0" dataOnly="0" labelOnly="1">
        <references count="4">
          <reference field="2" count="1">
            <x v="0"/>
          </reference>
          <reference field="5" count="1">
            <x v="1"/>
          </reference>
          <reference field="6" count="1">
            <x v="4"/>
          </reference>
          <reference field="7" count="1">
            <x v="100"/>
          </reference>
        </references>
      </pivotArea>
    </format>
    <format dxfId="19286">
      <pivotArea outline="0" fieldPosition="0" dataOnly="0" labelOnly="1">
        <references count="4">
          <reference field="2" count="1">
            <x v="5"/>
          </reference>
          <reference field="5" count="1">
            <x v="2"/>
          </reference>
          <reference field="6" count="1">
            <x v="22"/>
          </reference>
          <reference field="7" count="1">
            <x v="128"/>
          </reference>
        </references>
      </pivotArea>
    </format>
    <format dxfId="19285">
      <pivotArea outline="0" fieldPosition="0" dataOnly="0" labelOnly="1">
        <references count="4">
          <reference field="2" count="1">
            <x v="5"/>
          </reference>
          <reference field="5" count="1">
            <x v="2"/>
          </reference>
          <reference field="6" count="1">
            <x v="22"/>
          </reference>
          <reference field="7" count="1">
            <x v="128"/>
          </reference>
        </references>
      </pivotArea>
    </format>
    <format dxfId="19284">
      <pivotArea outline="0" fieldPosition="0" dataOnly="0" labelOnly="1">
        <references count="4">
          <reference field="2" count="1">
            <x v="5"/>
          </reference>
          <reference field="5" count="1">
            <x v="2"/>
          </reference>
          <reference field="6" count="1">
            <x v="22"/>
          </reference>
          <reference field="7" count="1">
            <x v="129"/>
          </reference>
        </references>
      </pivotArea>
    </format>
    <format dxfId="19283">
      <pivotArea outline="0" fieldPosition="0" dataOnly="0" labelOnly="1">
        <references count="4">
          <reference field="2" count="1">
            <x v="5"/>
          </reference>
          <reference field="5" count="1">
            <x v="2"/>
          </reference>
          <reference field="6" count="1">
            <x v="22"/>
          </reference>
          <reference field="7" count="1">
            <x v="129"/>
          </reference>
        </references>
      </pivotArea>
    </format>
    <format dxfId="19282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4"/>
          </reference>
          <reference field="7" count="1">
            <x v="76"/>
          </reference>
        </references>
      </pivotArea>
    </format>
    <format dxfId="19281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4"/>
          </reference>
          <reference field="7" count="1">
            <x v="76"/>
          </reference>
        </references>
      </pivotArea>
    </format>
    <format dxfId="19280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4"/>
          </reference>
          <reference field="7" count="1">
            <x v="77"/>
          </reference>
        </references>
      </pivotArea>
    </format>
    <format dxfId="19279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4"/>
          </reference>
          <reference field="7" count="1">
            <x v="77"/>
          </reference>
        </references>
      </pivotArea>
    </format>
    <format dxfId="19278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4"/>
          </reference>
          <reference field="7" count="1">
            <x v="91"/>
          </reference>
        </references>
      </pivotArea>
    </format>
    <format dxfId="19277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4"/>
          </reference>
          <reference field="7" count="1">
            <x v="91"/>
          </reference>
        </references>
      </pivotArea>
    </format>
    <format dxfId="19276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5"/>
          </reference>
          <reference field="7" count="1">
            <x v="0"/>
          </reference>
        </references>
      </pivotArea>
    </format>
    <format dxfId="19275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5"/>
          </reference>
          <reference field="7" count="1">
            <x v="0"/>
          </reference>
        </references>
      </pivotArea>
    </format>
    <format dxfId="19274">
      <pivotArea outline="0" fieldPosition="0" dataOnly="0" labelOnly="1">
        <references count="4">
          <reference field="2" count="1">
            <x v="8"/>
          </reference>
          <reference field="5" count="1">
            <x v="2"/>
          </reference>
          <reference field="6" count="1">
            <x v="33"/>
          </reference>
          <reference field="7" count="1">
            <x v="131"/>
          </reference>
        </references>
      </pivotArea>
    </format>
    <format dxfId="19273">
      <pivotArea outline="0" fieldPosition="0" dataOnly="0" labelOnly="1">
        <references count="4">
          <reference field="2" count="1">
            <x v="8"/>
          </reference>
          <reference field="5" count="1">
            <x v="2"/>
          </reference>
          <reference field="6" count="1">
            <x v="33"/>
          </reference>
          <reference field="7" count="1">
            <x v="131"/>
          </reference>
        </references>
      </pivotArea>
    </format>
    <format dxfId="19272">
      <pivotArea outline="0" fieldPosition="0" dataOnly="0" labelOnly="1">
        <references count="4">
          <reference field="2" count="1">
            <x v="9"/>
          </reference>
          <reference field="5" count="1">
            <x v="2"/>
          </reference>
          <reference field="6" count="1">
            <x v="34"/>
          </reference>
          <reference field="7" count="1">
            <x v="130"/>
          </reference>
        </references>
      </pivotArea>
    </format>
    <format dxfId="19271">
      <pivotArea outline="0" fieldPosition="0" dataOnly="0" labelOnly="1">
        <references count="4">
          <reference field="2" count="1">
            <x v="9"/>
          </reference>
          <reference field="5" count="1">
            <x v="2"/>
          </reference>
          <reference field="6" count="1">
            <x v="34"/>
          </reference>
          <reference field="7" count="1">
            <x v="130"/>
          </reference>
        </references>
      </pivotArea>
    </format>
    <format dxfId="19270">
      <pivotArea outline="0" fieldPosition="0" dataOnly="0" labelOnly="1">
        <references count="4">
          <reference field="2" count="1">
            <x v="0"/>
          </reference>
          <reference field="5" count="1">
            <x v="3"/>
          </reference>
          <reference field="6" count="1">
            <x v="2"/>
          </reference>
          <reference field="7" count="1">
            <x v="0"/>
          </reference>
        </references>
      </pivotArea>
    </format>
    <format dxfId="19269">
      <pivotArea outline="0" fieldPosition="0" dataOnly="0" labelOnly="1">
        <references count="4">
          <reference field="2" count="1">
            <x v="0"/>
          </reference>
          <reference field="5" count="1">
            <x v="3"/>
          </reference>
          <reference field="6" count="1">
            <x v="2"/>
          </reference>
          <reference field="7" count="1">
            <x v="0"/>
          </reference>
        </references>
      </pivotArea>
    </format>
    <format dxfId="19268">
      <pivotArea outline="0" fieldPosition="0" dataOnly="0" labelOnly="1">
        <references count="4">
          <reference field="2" count="1">
            <x v="0"/>
          </reference>
          <reference field="5" count="1">
            <x v="3"/>
          </reference>
          <reference field="6" count="1">
            <x v="7"/>
          </reference>
          <reference field="7" count="1">
            <x v="0"/>
          </reference>
        </references>
      </pivotArea>
    </format>
    <format dxfId="19267">
      <pivotArea outline="0" fieldPosition="0" dataOnly="0" labelOnly="1">
        <references count="4">
          <reference field="2" count="1">
            <x v="0"/>
          </reference>
          <reference field="5" count="1">
            <x v="3"/>
          </reference>
          <reference field="6" count="1">
            <x v="7"/>
          </reference>
          <reference field="7" count="1">
            <x v="0"/>
          </reference>
        </references>
      </pivotArea>
    </format>
    <format dxfId="19266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62"/>
          </reference>
        </references>
      </pivotArea>
    </format>
    <format dxfId="19265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62"/>
          </reference>
        </references>
      </pivotArea>
    </format>
    <format dxfId="19264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63"/>
          </reference>
        </references>
      </pivotArea>
    </format>
    <format dxfId="19263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63"/>
          </reference>
        </references>
      </pivotArea>
    </format>
    <format dxfId="19262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64"/>
          </reference>
        </references>
      </pivotArea>
    </format>
    <format dxfId="19261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64"/>
          </reference>
        </references>
      </pivotArea>
    </format>
    <format dxfId="19260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65"/>
          </reference>
        </references>
      </pivotArea>
    </format>
    <format dxfId="19259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65"/>
          </reference>
        </references>
      </pivotArea>
    </format>
    <format dxfId="19258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66"/>
          </reference>
        </references>
      </pivotArea>
    </format>
    <format dxfId="19257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66"/>
          </reference>
        </references>
      </pivotArea>
    </format>
    <format dxfId="19256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91"/>
          </reference>
        </references>
      </pivotArea>
    </format>
    <format dxfId="19255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91"/>
          </reference>
        </references>
      </pivotArea>
    </format>
    <format dxfId="19254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98"/>
          </reference>
        </references>
      </pivotArea>
    </format>
    <format dxfId="19253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98"/>
          </reference>
        </references>
      </pivotArea>
    </format>
    <format dxfId="19252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101"/>
          </reference>
        </references>
      </pivotArea>
    </format>
    <format dxfId="19251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101"/>
          </reference>
        </references>
      </pivotArea>
    </format>
    <format dxfId="19250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134"/>
          </reference>
        </references>
      </pivotArea>
    </format>
    <format dxfId="19249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134"/>
          </reference>
        </references>
      </pivotArea>
    </format>
    <format dxfId="19248">
      <pivotArea outline="0" fieldPosition="0" dataOnly="0" labelOnly="1">
        <references count="4">
          <reference field="2" count="1">
            <x v="0"/>
          </reference>
          <reference field="5" count="1">
            <x v="5"/>
          </reference>
          <reference field="6" count="1">
            <x v="1"/>
          </reference>
          <reference field="7" count="1">
            <x v="0"/>
          </reference>
        </references>
      </pivotArea>
    </format>
    <format dxfId="19247">
      <pivotArea outline="0" fieldPosition="0" dataOnly="0" labelOnly="1">
        <references count="4">
          <reference field="2" count="1">
            <x v="0"/>
          </reference>
          <reference field="5" count="1">
            <x v="5"/>
          </reference>
          <reference field="6" count="1">
            <x v="1"/>
          </reference>
          <reference field="7" count="1">
            <x v="0"/>
          </reference>
        </references>
      </pivotArea>
    </format>
    <format dxfId="19246">
      <pivotArea outline="0" fieldPosition="0" dataOnly="0" labelOnly="1">
        <references count="4">
          <reference field="2" count="1">
            <x v="8"/>
          </reference>
          <reference field="5" count="1">
            <x v="6"/>
          </reference>
          <reference field="6" count="1">
            <x v="33"/>
          </reference>
          <reference field="7" count="1">
            <x v="95"/>
          </reference>
        </references>
      </pivotArea>
    </format>
    <format dxfId="19245">
      <pivotArea outline="0" fieldPosition="0" dataOnly="0" labelOnly="1">
        <references count="4">
          <reference field="2" count="1">
            <x v="8"/>
          </reference>
          <reference field="5" count="1">
            <x v="6"/>
          </reference>
          <reference field="6" count="1">
            <x v="33"/>
          </reference>
          <reference field="7" count="1">
            <x v="95"/>
          </reference>
        </references>
      </pivotArea>
    </format>
    <format dxfId="19244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0"/>
          </reference>
        </references>
      </pivotArea>
    </format>
    <format dxfId="19243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0"/>
          </reference>
        </references>
      </pivotArea>
    </format>
    <format dxfId="19242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32"/>
          </reference>
        </references>
      </pivotArea>
    </format>
    <format dxfId="19241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32"/>
          </reference>
        </references>
      </pivotArea>
    </format>
    <format dxfId="19240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69"/>
          </reference>
        </references>
      </pivotArea>
    </format>
    <format dxfId="19239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69"/>
          </reference>
        </references>
      </pivotArea>
    </format>
    <format dxfId="19238">
      <pivotArea outline="0" fieldPosition="0" dataOnly="0" labelOnly="1">
        <references count="4">
          <reference field="2" count="1">
            <x v="8"/>
          </reference>
          <reference field="5" count="1">
            <x v="8"/>
          </reference>
          <reference field="6" count="1">
            <x v="32"/>
          </reference>
          <reference field="7" count="1">
            <x v="80"/>
          </reference>
        </references>
      </pivotArea>
    </format>
    <format dxfId="19237">
      <pivotArea outline="0" fieldPosition="0" dataOnly="0" labelOnly="1">
        <references count="4">
          <reference field="2" count="1">
            <x v="8"/>
          </reference>
          <reference field="5" count="1">
            <x v="8"/>
          </reference>
          <reference field="6" count="1">
            <x v="32"/>
          </reference>
          <reference field="7" count="1">
            <x v="80"/>
          </reference>
        </references>
      </pivotArea>
    </format>
    <format dxfId="19236">
      <pivotArea outline="0" fieldPosition="0" dataOnly="0" labelOnly="1">
        <references count="4">
          <reference field="2" count="1">
            <x v="8"/>
          </reference>
          <reference field="5" count="1">
            <x v="8"/>
          </reference>
          <reference field="6" count="1">
            <x v="32"/>
          </reference>
          <reference field="7" count="1">
            <x v="89"/>
          </reference>
        </references>
      </pivotArea>
    </format>
    <format dxfId="19235">
      <pivotArea outline="0" fieldPosition="0" dataOnly="0" labelOnly="1">
        <references count="4">
          <reference field="2" count="1">
            <x v="8"/>
          </reference>
          <reference field="5" count="1">
            <x v="8"/>
          </reference>
          <reference field="6" count="1">
            <x v="32"/>
          </reference>
          <reference field="7" count="1">
            <x v="89"/>
          </reference>
        </references>
      </pivotArea>
    </format>
    <format dxfId="19234">
      <pivotArea outline="0" fieldPosition="0" dataOnly="0" labelOnly="1">
        <references count="4">
          <reference field="2" count="1">
            <x v="8"/>
          </reference>
          <reference field="5" count="1">
            <x v="8"/>
          </reference>
          <reference field="6" count="1">
            <x v="33"/>
          </reference>
          <reference field="7" count="1">
            <x v="93"/>
          </reference>
        </references>
      </pivotArea>
    </format>
    <format dxfId="19233">
      <pivotArea outline="0" fieldPosition="0" dataOnly="0" labelOnly="1">
        <references count="4">
          <reference field="2" count="1">
            <x v="8"/>
          </reference>
          <reference field="5" count="1">
            <x v="8"/>
          </reference>
          <reference field="6" count="1">
            <x v="33"/>
          </reference>
          <reference field="7" count="1">
            <x v="93"/>
          </reference>
        </references>
      </pivotArea>
    </format>
    <format dxfId="19232">
      <pivotArea outline="0" fieldPosition="0" dataOnly="0" labelOnly="1">
        <references count="4">
          <reference field="2" count="1">
            <x v="8"/>
          </reference>
          <reference field="5" count="1">
            <x v="8"/>
          </reference>
          <reference field="6" count="1">
            <x v="33"/>
          </reference>
          <reference field="7" count="1">
            <x v="133"/>
          </reference>
        </references>
      </pivotArea>
    </format>
    <format dxfId="19231">
      <pivotArea outline="0" fieldPosition="0" dataOnly="0" labelOnly="1">
        <references count="4">
          <reference field="2" count="1">
            <x v="8"/>
          </reference>
          <reference field="5" count="1">
            <x v="8"/>
          </reference>
          <reference field="6" count="1">
            <x v="33"/>
          </reference>
          <reference field="7" count="1">
            <x v="133"/>
          </reference>
        </references>
      </pivotArea>
    </format>
    <format dxfId="19230">
      <pivotArea outline="0" fieldPosition="0"/>
    </format>
    <format dxfId="19229">
      <pivotArea outline="0" fieldPosition="0" dataOnly="0" labelOnly="1">
        <references count="5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0"/>
          </reference>
          <reference field="9" count="1">
            <x v="29"/>
          </reference>
        </references>
      </pivotArea>
    </format>
    <format dxfId="19228">
      <pivotArea outline="0" fieldPosition="0" dataOnly="0" labelOnly="1">
        <references count="5">
          <reference field="2" count="1">
            <x v="8"/>
          </reference>
          <reference field="5" count="1">
            <x v="0"/>
          </reference>
          <reference field="6" count="1">
            <x v="33"/>
          </reference>
          <reference field="7" count="1">
            <x v="131"/>
          </reference>
          <reference field="9" count="1">
            <x v="26"/>
          </reference>
        </references>
      </pivotArea>
    </format>
    <format dxfId="19227">
      <pivotArea outline="0" fieldPosition="0" dataOnly="0" labelOnly="1">
        <references count="5">
          <reference field="2" count="1">
            <x v="6"/>
          </reference>
          <reference field="5" count="1">
            <x v="2"/>
          </reference>
          <reference field="6" count="1">
            <x v="24"/>
          </reference>
          <reference field="7" count="1">
            <x v="76"/>
          </reference>
          <reference field="9" count="1">
            <x v="20"/>
          </reference>
        </references>
      </pivotArea>
    </format>
    <format dxfId="19226">
      <pivotArea outline="0" fieldPosition="0" dataOnly="0" labelOnly="1">
        <references count="5">
          <reference field="2" count="1">
            <x v="6"/>
          </reference>
          <reference field="5" count="1">
            <x v="2"/>
          </reference>
          <reference field="6" count="1">
            <x v="24"/>
          </reference>
          <reference field="7" count="1">
            <x v="77"/>
          </reference>
          <reference field="9" count="1">
            <x v="20"/>
          </reference>
        </references>
      </pivotArea>
    </format>
    <format dxfId="19225">
      <pivotArea outline="0" fieldPosition="0" dataOnly="0" labelOnly="1">
        <references count="5">
          <reference field="2" count="1">
            <x v="6"/>
          </reference>
          <reference field="5" count="1">
            <x v="2"/>
          </reference>
          <reference field="6" count="1">
            <x v="24"/>
          </reference>
          <reference field="7" count="1">
            <x v="91"/>
          </reference>
          <reference field="9" count="1">
            <x v="20"/>
          </reference>
        </references>
      </pivotArea>
    </format>
    <format dxfId="19224">
      <pivotArea outline="0" fieldPosition="0" dataOnly="0" labelOnly="1">
        <references count="4">
          <reference field="2" count="1">
            <x v="8"/>
          </reference>
          <reference field="5" count="1">
            <x v="8"/>
          </reference>
          <reference field="6" count="1">
            <x v="33"/>
          </reference>
          <reference field="7" count="1">
            <x v="93"/>
          </reference>
        </references>
      </pivotArea>
    </format>
    <format dxfId="19223">
      <pivotArea outline="0" fieldPosition="0" dataOnly="0" labelOnly="1">
        <references count="5">
          <reference field="2" count="1">
            <x v="8"/>
          </reference>
          <reference field="5" count="1">
            <x v="8"/>
          </reference>
          <reference field="6" count="1">
            <x v="33"/>
          </reference>
          <reference field="7" count="1">
            <x v="93"/>
          </reference>
          <reference field="9" count="1">
            <x v="3"/>
          </reference>
        </references>
      </pivotArea>
    </format>
    <format dxfId="19222">
      <pivotArea outline="0" fieldPosition="0" dataOnly="0" labelOnly="1">
        <references count="5">
          <reference field="2" count="1">
            <x v="8"/>
          </reference>
          <reference field="5" count="1">
            <x v="8"/>
          </reference>
          <reference field="6" count="1">
            <x v="33"/>
          </reference>
          <reference field="7" count="1">
            <x v="93"/>
          </reference>
          <reference field="9" count="1">
            <x v="8"/>
          </reference>
        </references>
      </pivotArea>
    </format>
    <format dxfId="19221">
      <pivotArea outline="0" fieldPosition="0" dataOnly="0" labelOnly="1">
        <references count="5">
          <reference field="2" count="1">
            <x v="8"/>
          </reference>
          <reference field="5" count="1">
            <x v="8"/>
          </reference>
          <reference field="6" count="1">
            <x v="33"/>
          </reference>
          <reference field="7" count="1">
            <x v="93"/>
          </reference>
          <reference field="9" count="1">
            <x v="30"/>
          </reference>
        </references>
      </pivotArea>
    </format>
    <format dxfId="19220">
      <pivotArea outline="0" fieldPosition="0" dataOnly="0" labelOnly="1">
        <references count="4">
          <reference field="2" count="1">
            <x v="8"/>
          </reference>
          <reference field="5" count="1">
            <x v="8"/>
          </reference>
          <reference field="6" count="1">
            <x v="33"/>
          </reference>
          <reference field="7" count="1">
            <x v="93"/>
          </reference>
        </references>
      </pivotArea>
    </format>
    <format dxfId="19219">
      <pivotArea outline="0" fieldPosition="0" dataOnly="0" labelOnly="1">
        <references count="5">
          <reference field="2" count="1">
            <x v="8"/>
          </reference>
          <reference field="5" count="1">
            <x v="8"/>
          </reference>
          <reference field="6" count="1">
            <x v="33"/>
          </reference>
          <reference field="7" count="1">
            <x v="93"/>
          </reference>
          <reference field="9" count="1">
            <x v="31"/>
          </reference>
        </references>
      </pivotArea>
    </format>
    <format dxfId="19218">
      <pivotArea outline="0" fieldPosition="0">
        <references count="1">
          <reference field="4294967294" count="1">
            <x v="0"/>
          </reference>
        </references>
      </pivotArea>
    </format>
    <format dxfId="19217">
      <pivotArea outline="0" fieldPosition="0">
        <references count="6">
          <reference field="4294967294" count="1">
            <x v="0"/>
          </reference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93"/>
          </reference>
          <reference field="9" count="1">
            <x v="8"/>
          </reference>
        </references>
      </pivotArea>
    </format>
    <format dxfId="19216">
      <pivotArea outline="0" fieldPosition="0">
        <references count="1">
          <reference field="4294967294" count="1">
            <x v="0"/>
          </reference>
        </references>
      </pivotArea>
    </format>
    <format dxfId="19215">
      <pivotArea outline="0" fieldPosition="0">
        <references count="1">
          <reference field="4294967294" count="1">
            <x v="1"/>
          </reference>
        </references>
      </pivotArea>
    </format>
    <format dxfId="19214">
      <pivotArea outline="0" fieldPosition="0"/>
    </format>
    <format dxfId="19213">
      <pivotArea outline="0" fieldPosition="0"/>
    </format>
    <format dxfId="19212">
      <pivotArea outline="0" fieldPosition="0" dataOnly="0" labelOnly="1">
        <references count="1">
          <reference field="5" count="1">
            <x v="0"/>
          </reference>
        </references>
      </pivotArea>
    </format>
    <format dxfId="19211">
      <pivotArea outline="0" fieldPosition="0" dataOnly="0" labelOnly="1">
        <references count="2">
          <reference field="2" count="1">
            <x v="0"/>
          </reference>
          <reference field="5" count="1">
            <x v="0"/>
          </reference>
        </references>
      </pivotArea>
    </format>
    <format dxfId="19210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0"/>
          </reference>
        </references>
      </pivotArea>
    </format>
    <format dxfId="19209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0"/>
          </reference>
          <reference field="7" count="1">
            <x v="0"/>
          </reference>
        </references>
      </pivotArea>
    </format>
    <format dxfId="19208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0"/>
          </reference>
        </references>
      </pivotArea>
    </format>
    <format dxfId="19207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0"/>
          </reference>
          <reference field="7" count="1">
            <x v="0"/>
          </reference>
        </references>
      </pivotArea>
    </format>
    <format dxfId="19206">
      <pivotArea outline="0" fieldPosition="0" dataOnly="0" labelOnly="1">
        <references count="5">
          <reference field="2" count="1">
            <x v="0"/>
          </reference>
          <reference field="5" count="1">
            <x v="0"/>
          </reference>
          <reference field="6" count="1">
            <x v="0"/>
          </reference>
          <reference field="7" count="1">
            <x v="0"/>
          </reference>
          <reference field="9" count="1">
            <x v="3"/>
          </reference>
        </references>
      </pivotArea>
    </format>
    <format dxfId="19205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2"/>
          </reference>
        </references>
      </pivotArea>
    </format>
    <format dxfId="19204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0"/>
          </reference>
        </references>
      </pivotArea>
    </format>
    <format dxfId="19203">
      <pivotArea outline="0" fieldPosition="0" dataOnly="0" labelOnly="1">
        <references count="5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0"/>
          </reference>
          <reference field="9" count="1">
            <x v="3"/>
          </reference>
        </references>
      </pivotArea>
    </format>
    <format dxfId="19202">
      <pivotArea outline="0" fieldPosition="0" dataOnly="0" labelOnly="1">
        <references count="5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0"/>
          </reference>
          <reference field="9" count="1">
            <x v="4"/>
          </reference>
        </references>
      </pivotArea>
    </format>
    <format dxfId="19201">
      <pivotArea outline="0" fieldPosition="0" dataOnly="0" labelOnly="1">
        <references count="5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0"/>
          </reference>
          <reference field="9" count="1">
            <x v="8"/>
          </reference>
        </references>
      </pivotArea>
    </format>
    <format dxfId="19200">
      <pivotArea outline="0" fieldPosition="0" dataOnly="0" labelOnly="1">
        <references count="5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0"/>
          </reference>
          <reference field="9" count="1">
            <x v="28"/>
          </reference>
        </references>
      </pivotArea>
    </format>
    <format dxfId="19199">
      <pivotArea outline="0" fieldPosition="0" dataOnly="0" labelOnly="1">
        <references count="5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0"/>
          </reference>
          <reference field="9" count="1">
            <x v="30"/>
          </reference>
        </references>
      </pivotArea>
    </format>
    <format dxfId="19198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0"/>
          </reference>
        </references>
      </pivotArea>
    </format>
    <format dxfId="19197">
      <pivotArea outline="0" fieldPosition="0" dataOnly="0" labelOnly="1">
        <references count="5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0"/>
          </reference>
          <reference field="9" count="1">
            <x v="31"/>
          </reference>
        </references>
      </pivotArea>
    </format>
    <format dxfId="19196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92"/>
          </reference>
        </references>
      </pivotArea>
    </format>
    <format dxfId="19195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92"/>
          </reference>
        </references>
      </pivotArea>
    </format>
    <format dxfId="19194">
      <pivotArea outline="0" fieldPosition="0" dataOnly="0" labelOnly="1">
        <references count="5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92"/>
          </reference>
          <reference field="9" count="1">
            <x v="8"/>
          </reference>
        </references>
      </pivotArea>
    </format>
    <format dxfId="19193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94"/>
          </reference>
        </references>
      </pivotArea>
    </format>
    <format dxfId="19192">
      <pivotArea outline="0" fieldPosition="0" dataOnly="0" labelOnly="1">
        <references count="5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94"/>
          </reference>
          <reference field="9" count="1">
            <x v="3"/>
          </reference>
        </references>
      </pivotArea>
    </format>
    <format dxfId="19191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94"/>
          </reference>
        </references>
      </pivotArea>
    </format>
    <format dxfId="19190">
      <pivotArea outline="0" fieldPosition="0" dataOnly="0" labelOnly="1">
        <references count="5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94"/>
          </reference>
          <reference field="9" count="1">
            <x v="8"/>
          </reference>
        </references>
      </pivotArea>
    </format>
    <format dxfId="19189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96"/>
          </reference>
        </references>
      </pivotArea>
    </format>
    <format dxfId="19188">
      <pivotArea outline="0" fieldPosition="0" dataOnly="0" labelOnly="1">
        <references count="5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96"/>
          </reference>
          <reference field="9" count="1">
            <x v="3"/>
          </reference>
        </references>
      </pivotArea>
    </format>
    <format dxfId="19187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96"/>
          </reference>
        </references>
      </pivotArea>
    </format>
    <format dxfId="19186">
      <pivotArea outline="0" fieldPosition="0" dataOnly="0" labelOnly="1">
        <references count="5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96"/>
          </reference>
          <reference field="9" count="1">
            <x v="8"/>
          </reference>
        </references>
      </pivotArea>
    </format>
    <format dxfId="19185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99"/>
          </reference>
        </references>
      </pivotArea>
    </format>
    <format dxfId="19184">
      <pivotArea outline="0" fieldPosition="0" dataOnly="0" labelOnly="1">
        <references count="5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99"/>
          </reference>
          <reference field="9" count="1">
            <x v="3"/>
          </reference>
        </references>
      </pivotArea>
    </format>
    <format dxfId="19183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2"/>
          </reference>
        </references>
      </pivotArea>
    </format>
    <format dxfId="19182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99"/>
          </reference>
        </references>
      </pivotArea>
    </format>
    <format dxfId="19181">
      <pivotArea outline="0" fieldPosition="0" dataOnly="0" labelOnly="1">
        <references count="5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99"/>
          </reference>
          <reference field="9" count="1">
            <x v="8"/>
          </reference>
        </references>
      </pivotArea>
    </format>
    <format dxfId="19180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5"/>
          </reference>
        </references>
      </pivotArea>
    </format>
    <format dxfId="19179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5"/>
          </reference>
          <reference field="7" count="1">
            <x v="6"/>
          </reference>
        </references>
      </pivotArea>
    </format>
    <format dxfId="19178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5"/>
          </reference>
        </references>
      </pivotArea>
    </format>
    <format dxfId="19177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5"/>
          </reference>
          <reference field="7" count="1">
            <x v="6"/>
          </reference>
        </references>
      </pivotArea>
    </format>
    <format dxfId="19176">
      <pivotArea outline="0" fieldPosition="0" dataOnly="0" labelOnly="1">
        <references count="5">
          <reference field="2" count="1">
            <x v="0"/>
          </reference>
          <reference field="5" count="1">
            <x v="0"/>
          </reference>
          <reference field="6" count="1">
            <x v="5"/>
          </reference>
          <reference field="7" count="1">
            <x v="6"/>
          </reference>
          <reference field="9" count="1">
            <x v="34"/>
          </reference>
        </references>
      </pivotArea>
    </format>
    <format dxfId="19175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6"/>
          </reference>
        </references>
      </pivotArea>
    </format>
    <format dxfId="19174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6"/>
          </reference>
          <reference field="7" count="1">
            <x v="23"/>
          </reference>
        </references>
      </pivotArea>
    </format>
    <format dxfId="19173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6"/>
          </reference>
        </references>
      </pivotArea>
    </format>
    <format dxfId="19172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6"/>
          </reference>
          <reference field="7" count="1">
            <x v="23"/>
          </reference>
        </references>
      </pivotArea>
    </format>
    <format dxfId="19171">
      <pivotArea outline="0" fieldPosition="0" dataOnly="0" labelOnly="1">
        <references count="5">
          <reference field="2" count="1">
            <x v="0"/>
          </reference>
          <reference field="5" count="1">
            <x v="0"/>
          </reference>
          <reference field="6" count="1">
            <x v="6"/>
          </reference>
          <reference field="7" count="1">
            <x v="23"/>
          </reference>
          <reference field="9" count="1">
            <x v="33"/>
          </reference>
        </references>
      </pivotArea>
    </format>
    <format dxfId="19170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7"/>
          </reference>
        </references>
      </pivotArea>
    </format>
    <format dxfId="19169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35"/>
          </reference>
        </references>
      </pivotArea>
    </format>
    <format dxfId="19168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35"/>
          </reference>
        </references>
      </pivotArea>
    </format>
    <format dxfId="19167">
      <pivotArea outline="0" fieldPosition="0" dataOnly="0" labelOnly="1">
        <references count="5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35"/>
          </reference>
          <reference field="9" count="1">
            <x v="22"/>
          </reference>
        </references>
      </pivotArea>
    </format>
    <format dxfId="19166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36"/>
          </reference>
        </references>
      </pivotArea>
    </format>
    <format dxfId="19165">
      <pivotArea outline="0" fieldPosition="0" dataOnly="0" labelOnly="1">
        <references count="5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36"/>
          </reference>
          <reference field="9" count="1">
            <x v="0"/>
          </reference>
        </references>
      </pivotArea>
    </format>
    <format dxfId="19164">
      <pivotArea outline="0" fieldPosition="0" dataOnly="0" labelOnly="1">
        <references count="5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36"/>
          </reference>
          <reference field="9" count="1">
            <x v="8"/>
          </reference>
        </references>
      </pivotArea>
    </format>
    <format dxfId="19163">
      <pivotArea outline="0" fieldPosition="0" dataOnly="0" labelOnly="1">
        <references count="5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36"/>
          </reference>
          <reference field="9" count="1">
            <x v="22"/>
          </reference>
        </references>
      </pivotArea>
    </format>
    <format dxfId="19162">
      <pivotArea outline="0" fieldPosition="0" dataOnly="0" labelOnly="1">
        <references count="5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36"/>
          </reference>
          <reference field="9" count="1">
            <x v="30"/>
          </reference>
        </references>
      </pivotArea>
    </format>
    <format dxfId="19161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36"/>
          </reference>
        </references>
      </pivotArea>
    </format>
    <format dxfId="19160">
      <pivotArea outline="0" fieldPosition="0" dataOnly="0" labelOnly="1">
        <references count="5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36"/>
          </reference>
          <reference field="9" count="1">
            <x v="31"/>
          </reference>
        </references>
      </pivotArea>
    </format>
    <format dxfId="19159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78"/>
          </reference>
        </references>
      </pivotArea>
    </format>
    <format dxfId="19158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78"/>
          </reference>
        </references>
      </pivotArea>
    </format>
    <format dxfId="19157">
      <pivotArea outline="0" fieldPosition="0" dataOnly="0" labelOnly="1">
        <references count="5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78"/>
          </reference>
          <reference field="9" count="1">
            <x v="20"/>
          </reference>
        </references>
      </pivotArea>
    </format>
    <format dxfId="19156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91"/>
          </reference>
        </references>
      </pivotArea>
    </format>
    <format dxfId="19155">
      <pivotArea outline="0" fieldPosition="0" dataOnly="0" labelOnly="1">
        <references count="5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91"/>
          </reference>
          <reference field="9" count="1">
            <x v="0"/>
          </reference>
        </references>
      </pivotArea>
    </format>
    <format dxfId="19154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91"/>
          </reference>
        </references>
      </pivotArea>
    </format>
    <format dxfId="19153">
      <pivotArea outline="0" fieldPosition="0" dataOnly="0" labelOnly="1">
        <references count="5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91"/>
          </reference>
          <reference field="9" count="1">
            <x v="20"/>
          </reference>
        </references>
      </pivotArea>
    </format>
    <format dxfId="19152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93"/>
          </reference>
        </references>
      </pivotArea>
    </format>
    <format dxfId="19151">
      <pivotArea outline="0" fieldPosition="0" dataOnly="0" labelOnly="1">
        <references count="5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93"/>
          </reference>
          <reference field="9" count="1">
            <x v="0"/>
          </reference>
        </references>
      </pivotArea>
    </format>
    <format dxfId="19150">
      <pivotArea outline="0" fieldPosition="0" dataOnly="0" labelOnly="1">
        <references count="2">
          <reference field="2" count="1">
            <x v="0"/>
          </reference>
          <reference field="5" count="1">
            <x v="0"/>
          </reference>
        </references>
      </pivotArea>
    </format>
    <format dxfId="19149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7"/>
          </reference>
        </references>
      </pivotArea>
    </format>
    <format dxfId="19148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93"/>
          </reference>
        </references>
      </pivotArea>
    </format>
    <format dxfId="19147">
      <pivotArea outline="0" fieldPosition="0" dataOnly="0" labelOnly="1">
        <references count="5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93"/>
          </reference>
          <reference field="9" count="1">
            <x v="8"/>
          </reference>
        </references>
      </pivotArea>
    </format>
    <format dxfId="19146">
      <pivotArea outline="0" fieldPosition="0" dataOnly="0" labelOnly="1">
        <references count="2">
          <reference field="2" count="1">
            <x v="1"/>
          </reference>
          <reference field="5" count="1">
            <x v="0"/>
          </reference>
        </references>
      </pivotArea>
    </format>
    <format dxfId="19145">
      <pivotArea outline="0" fieldPosition="0" dataOnly="0" labelOnly="1">
        <references count="3">
          <reference field="2" count="1">
            <x v="1"/>
          </reference>
          <reference field="5" count="1">
            <x v="0"/>
          </reference>
          <reference field="6" count="1">
            <x v="8"/>
          </reference>
        </references>
      </pivotArea>
    </format>
    <format dxfId="19144">
      <pivotArea outline="0" fieldPosition="0" dataOnly="0" labelOnly="1">
        <references count="4">
          <reference field="2" count="1">
            <x v="1"/>
          </reference>
          <reference field="5" count="1">
            <x v="0"/>
          </reference>
          <reference field="6" count="1">
            <x v="8"/>
          </reference>
          <reference field="7" count="1">
            <x v="58"/>
          </reference>
        </references>
      </pivotArea>
    </format>
    <format dxfId="19143">
      <pivotArea outline="0" fieldPosition="0" dataOnly="0" labelOnly="1">
        <references count="4">
          <reference field="2" count="1">
            <x v="1"/>
          </reference>
          <reference field="5" count="1">
            <x v="0"/>
          </reference>
          <reference field="6" count="1">
            <x v="8"/>
          </reference>
          <reference field="7" count="1">
            <x v="58"/>
          </reference>
        </references>
      </pivotArea>
    </format>
    <format dxfId="19142">
      <pivotArea outline="0" fieldPosition="0" dataOnly="0" labelOnly="1">
        <references count="5">
          <reference field="2" count="1">
            <x v="1"/>
          </reference>
          <reference field="5" count="1">
            <x v="0"/>
          </reference>
          <reference field="6" count="1">
            <x v="8"/>
          </reference>
          <reference field="7" count="1">
            <x v="58"/>
          </reference>
          <reference field="9" count="1">
            <x v="8"/>
          </reference>
        </references>
      </pivotArea>
    </format>
    <format dxfId="19141">
      <pivotArea outline="0" fieldPosition="0" dataOnly="0" labelOnly="1">
        <references count="4">
          <reference field="2" count="1">
            <x v="1"/>
          </reference>
          <reference field="5" count="1">
            <x v="0"/>
          </reference>
          <reference field="6" count="1">
            <x v="8"/>
          </reference>
          <reference field="7" count="1">
            <x v="61"/>
          </reference>
        </references>
      </pivotArea>
    </format>
    <format dxfId="19140">
      <pivotArea outline="0" fieldPosition="0" dataOnly="0" labelOnly="1">
        <references count="2">
          <reference field="2" count="1">
            <x v="1"/>
          </reference>
          <reference field="5" count="1">
            <x v="0"/>
          </reference>
        </references>
      </pivotArea>
    </format>
    <format dxfId="19139">
      <pivotArea outline="0" fieldPosition="0" dataOnly="0" labelOnly="1">
        <references count="3">
          <reference field="2" count="1">
            <x v="1"/>
          </reference>
          <reference field="5" count="1">
            <x v="0"/>
          </reference>
          <reference field="6" count="1">
            <x v="8"/>
          </reference>
        </references>
      </pivotArea>
    </format>
    <format dxfId="19138">
      <pivotArea outline="0" fieldPosition="0" dataOnly="0" labelOnly="1">
        <references count="4">
          <reference field="2" count="1">
            <x v="1"/>
          </reference>
          <reference field="5" count="1">
            <x v="0"/>
          </reference>
          <reference field="6" count="1">
            <x v="8"/>
          </reference>
          <reference field="7" count="1">
            <x v="61"/>
          </reference>
        </references>
      </pivotArea>
    </format>
    <format dxfId="19137">
      <pivotArea outline="0" fieldPosition="0" dataOnly="0" labelOnly="1">
        <references count="5">
          <reference field="2" count="1">
            <x v="1"/>
          </reference>
          <reference field="5" count="1">
            <x v="0"/>
          </reference>
          <reference field="6" count="1">
            <x v="8"/>
          </reference>
          <reference field="7" count="1">
            <x v="61"/>
          </reference>
          <reference field="9" count="1">
            <x v="0"/>
          </reference>
        </references>
      </pivotArea>
    </format>
    <format dxfId="19136">
      <pivotArea outline="0" fieldPosition="0" dataOnly="0" labelOnly="1">
        <references count="2">
          <reference field="2" count="1">
            <x v="2"/>
          </reference>
          <reference field="5" count="1">
            <x v="0"/>
          </reference>
        </references>
      </pivotArea>
    </format>
    <format dxfId="19135">
      <pivotArea outline="0" fieldPosition="0" dataOnly="0" labelOnly="1">
        <references count="3">
          <reference field="2" count="1">
            <x v="2"/>
          </reference>
          <reference field="5" count="1">
            <x v="0"/>
          </reference>
          <reference field="6" count="1">
            <x v="10"/>
          </reference>
        </references>
      </pivotArea>
    </format>
    <format dxfId="19134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0"/>
          </reference>
          <reference field="7" count="1">
            <x v="98"/>
          </reference>
        </references>
      </pivotArea>
    </format>
    <format dxfId="19133">
      <pivotArea outline="0" fieldPosition="0" dataOnly="0" labelOnly="1">
        <references count="5">
          <reference field="2" count="1">
            <x v="2"/>
          </reference>
          <reference field="5" count="1">
            <x v="0"/>
          </reference>
          <reference field="6" count="1">
            <x v="10"/>
          </reference>
          <reference field="7" count="1">
            <x v="98"/>
          </reference>
          <reference field="9" count="1">
            <x v="0"/>
          </reference>
        </references>
      </pivotArea>
    </format>
    <format dxfId="19132">
      <pivotArea outline="0" fieldPosition="0" dataOnly="0" labelOnly="1">
        <references count="3">
          <reference field="2" count="1">
            <x v="2"/>
          </reference>
          <reference field="5" count="1">
            <x v="0"/>
          </reference>
          <reference field="6" count="1">
            <x v="10"/>
          </reference>
        </references>
      </pivotArea>
    </format>
    <format dxfId="19131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0"/>
          </reference>
          <reference field="7" count="1">
            <x v="98"/>
          </reference>
        </references>
      </pivotArea>
    </format>
    <format dxfId="19130">
      <pivotArea outline="0" fieldPosition="0" dataOnly="0" labelOnly="1">
        <references count="5">
          <reference field="2" count="1">
            <x v="2"/>
          </reference>
          <reference field="5" count="1">
            <x v="0"/>
          </reference>
          <reference field="6" count="1">
            <x v="10"/>
          </reference>
          <reference field="7" count="1">
            <x v="98"/>
          </reference>
          <reference field="9" count="1">
            <x v="8"/>
          </reference>
        </references>
      </pivotArea>
    </format>
    <format dxfId="19129">
      <pivotArea outline="0" fieldPosition="0" dataOnly="0" labelOnly="1">
        <references count="3">
          <reference field="2" count="1">
            <x v="2"/>
          </reference>
          <reference field="5" count="1">
            <x v="0"/>
          </reference>
          <reference field="6" count="1">
            <x v="11"/>
          </reference>
        </references>
      </pivotArea>
    </format>
    <format dxfId="19128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1"/>
          </reference>
          <reference field="7" count="1">
            <x v="68"/>
          </reference>
        </references>
      </pivotArea>
    </format>
    <format dxfId="19127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1"/>
          </reference>
          <reference field="7" count="1">
            <x v="68"/>
          </reference>
        </references>
      </pivotArea>
    </format>
    <format dxfId="19126">
      <pivotArea outline="0" fieldPosition="0" dataOnly="0" labelOnly="1">
        <references count="5">
          <reference field="2" count="1">
            <x v="2"/>
          </reference>
          <reference field="5" count="1">
            <x v="0"/>
          </reference>
          <reference field="6" count="1">
            <x v="11"/>
          </reference>
          <reference field="7" count="1">
            <x v="68"/>
          </reference>
          <reference field="9" count="1">
            <x v="26"/>
          </reference>
        </references>
      </pivotArea>
    </format>
    <format dxfId="19125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1"/>
          </reference>
          <reference field="7" count="1">
            <x v="91"/>
          </reference>
        </references>
      </pivotArea>
    </format>
    <format dxfId="19124">
      <pivotArea outline="0" fieldPosition="0" dataOnly="0" labelOnly="1">
        <references count="2">
          <reference field="2" count="1">
            <x v="2"/>
          </reference>
          <reference field="5" count="1">
            <x v="0"/>
          </reference>
        </references>
      </pivotArea>
    </format>
    <format dxfId="19123">
      <pivotArea outline="0" fieldPosition="0" dataOnly="0" labelOnly="1">
        <references count="3">
          <reference field="2" count="1">
            <x v="2"/>
          </reference>
          <reference field="5" count="1">
            <x v="0"/>
          </reference>
          <reference field="6" count="1">
            <x v="11"/>
          </reference>
        </references>
      </pivotArea>
    </format>
    <format dxfId="19122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1"/>
          </reference>
          <reference field="7" count="1">
            <x v="91"/>
          </reference>
        </references>
      </pivotArea>
    </format>
    <format dxfId="19121">
      <pivotArea outline="0" fieldPosition="0" dataOnly="0" labelOnly="1">
        <references count="5">
          <reference field="2" count="1">
            <x v="2"/>
          </reference>
          <reference field="5" count="1">
            <x v="0"/>
          </reference>
          <reference field="6" count="1">
            <x v="11"/>
          </reference>
          <reference field="7" count="1">
            <x v="91"/>
          </reference>
          <reference field="9" count="1">
            <x v="26"/>
          </reference>
        </references>
      </pivotArea>
    </format>
    <format dxfId="19120">
      <pivotArea outline="0" fieldPosition="0" dataOnly="0" labelOnly="1">
        <references count="2">
          <reference field="2" count="1">
            <x v="5"/>
          </reference>
          <reference field="5" count="1">
            <x v="0"/>
          </reference>
        </references>
      </pivotArea>
    </format>
    <format dxfId="19119">
      <pivotArea outline="0" fieldPosition="0" dataOnly="0" labelOnly="1">
        <references count="3">
          <reference field="2" count="1">
            <x v="5"/>
          </reference>
          <reference field="5" count="1">
            <x v="0"/>
          </reference>
          <reference field="6" count="1">
            <x v="19"/>
          </reference>
        </references>
      </pivotArea>
    </format>
    <format dxfId="19118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19"/>
          </reference>
          <reference field="7" count="1">
            <x v="91"/>
          </reference>
        </references>
      </pivotArea>
    </format>
    <format dxfId="19117">
      <pivotArea outline="0" fieldPosition="0" dataOnly="0" labelOnly="1">
        <references count="3">
          <reference field="2" count="1">
            <x v="5"/>
          </reference>
          <reference field="5" count="1">
            <x v="0"/>
          </reference>
          <reference field="6" count="1">
            <x v="19"/>
          </reference>
        </references>
      </pivotArea>
    </format>
    <format dxfId="19116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19"/>
          </reference>
          <reference field="7" count="1">
            <x v="91"/>
          </reference>
        </references>
      </pivotArea>
    </format>
    <format dxfId="19115">
      <pivotArea outline="0" fieldPosition="0" dataOnly="0" labelOnly="1">
        <references count="5">
          <reference field="2" count="1">
            <x v="5"/>
          </reference>
          <reference field="5" count="1">
            <x v="0"/>
          </reference>
          <reference field="6" count="1">
            <x v="19"/>
          </reference>
          <reference field="7" count="1">
            <x v="91"/>
          </reference>
          <reference field="9" count="1">
            <x v="22"/>
          </reference>
        </references>
      </pivotArea>
    </format>
    <format dxfId="19114">
      <pivotArea outline="0" fieldPosition="0" dataOnly="0" labelOnly="1">
        <references count="3">
          <reference field="2" count="1">
            <x v="5"/>
          </reference>
          <reference field="5" count="1">
            <x v="0"/>
          </reference>
          <reference field="6" count="1">
            <x v="20"/>
          </reference>
        </references>
      </pivotArea>
    </format>
    <format dxfId="19113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0"/>
          </reference>
          <reference field="7" count="1">
            <x v="73"/>
          </reference>
        </references>
      </pivotArea>
    </format>
    <format dxfId="19112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0"/>
          </reference>
          <reference field="7" count="1">
            <x v="73"/>
          </reference>
        </references>
      </pivotArea>
    </format>
    <format dxfId="19111">
      <pivotArea outline="0" fieldPosition="0" dataOnly="0" labelOnly="1">
        <references count="5">
          <reference field="2" count="1">
            <x v="5"/>
          </reference>
          <reference field="5" count="1">
            <x v="0"/>
          </reference>
          <reference field="6" count="1">
            <x v="20"/>
          </reference>
          <reference field="7" count="1">
            <x v="73"/>
          </reference>
          <reference field="9" count="1">
            <x v="22"/>
          </reference>
        </references>
      </pivotArea>
    </format>
    <format dxfId="19110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0"/>
          </reference>
          <reference field="7" count="1">
            <x v="91"/>
          </reference>
        </references>
      </pivotArea>
    </format>
    <format dxfId="19109">
      <pivotArea outline="0" fieldPosition="0" dataOnly="0" labelOnly="1">
        <references count="2">
          <reference field="2" count="1">
            <x v="5"/>
          </reference>
          <reference field="5" count="1">
            <x v="0"/>
          </reference>
        </references>
      </pivotArea>
    </format>
    <format dxfId="19108">
      <pivotArea outline="0" fieldPosition="0" dataOnly="0" labelOnly="1">
        <references count="3">
          <reference field="2" count="1">
            <x v="5"/>
          </reference>
          <reference field="5" count="1">
            <x v="0"/>
          </reference>
          <reference field="6" count="1">
            <x v="20"/>
          </reference>
        </references>
      </pivotArea>
    </format>
    <format dxfId="19107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0"/>
          </reference>
          <reference field="7" count="1">
            <x v="91"/>
          </reference>
        </references>
      </pivotArea>
    </format>
    <format dxfId="19106">
      <pivotArea outline="0" fieldPosition="0" dataOnly="0" labelOnly="1">
        <references count="5">
          <reference field="2" count="1">
            <x v="5"/>
          </reference>
          <reference field="5" count="1">
            <x v="0"/>
          </reference>
          <reference field="6" count="1">
            <x v="20"/>
          </reference>
          <reference field="7" count="1">
            <x v="91"/>
          </reference>
          <reference field="9" count="1">
            <x v="22"/>
          </reference>
        </references>
      </pivotArea>
    </format>
    <format dxfId="19105">
      <pivotArea outline="0" fieldPosition="0" dataOnly="0" labelOnly="1">
        <references count="2">
          <reference field="2" count="1">
            <x v="8"/>
          </reference>
          <reference field="5" count="1">
            <x v="0"/>
          </reference>
        </references>
      </pivotArea>
    </format>
    <format dxfId="19104">
      <pivotArea outline="0" fieldPosition="0" dataOnly="0" labelOnly="1">
        <references count="3">
          <reference field="2" count="1">
            <x v="8"/>
          </reference>
          <reference field="5" count="1">
            <x v="0"/>
          </reference>
          <reference field="6" count="1">
            <x v="30"/>
          </reference>
        </references>
      </pivotArea>
    </format>
    <format dxfId="19103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0"/>
          </reference>
          <reference field="7" count="1">
            <x v="79"/>
          </reference>
        </references>
      </pivotArea>
    </format>
    <format dxfId="19102">
      <pivotArea outline="0" fieldPosition="0" dataOnly="0" labelOnly="1">
        <references count="3">
          <reference field="2" count="1">
            <x v="8"/>
          </reference>
          <reference field="5" count="1">
            <x v="0"/>
          </reference>
          <reference field="6" count="1">
            <x v="30"/>
          </reference>
        </references>
      </pivotArea>
    </format>
    <format dxfId="19101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0"/>
          </reference>
          <reference field="7" count="1">
            <x v="79"/>
          </reference>
        </references>
      </pivotArea>
    </format>
    <format dxfId="19100">
      <pivotArea outline="0" fieldPosition="0" dataOnly="0" labelOnly="1">
        <references count="5">
          <reference field="2" count="1">
            <x v="8"/>
          </reference>
          <reference field="5" count="1">
            <x v="0"/>
          </reference>
          <reference field="6" count="1">
            <x v="30"/>
          </reference>
          <reference field="7" count="1">
            <x v="79"/>
          </reference>
          <reference field="9" count="1">
            <x v="9"/>
          </reference>
        </references>
      </pivotArea>
    </format>
    <format dxfId="19099">
      <pivotArea outline="0" fieldPosition="0" dataOnly="0" labelOnly="1">
        <references count="3">
          <reference field="2" count="1">
            <x v="8"/>
          </reference>
          <reference field="5" count="1">
            <x v="0"/>
          </reference>
          <reference field="6" count="1">
            <x v="31"/>
          </reference>
        </references>
      </pivotArea>
    </format>
    <format dxfId="19098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83"/>
          </reference>
        </references>
      </pivotArea>
    </format>
    <format dxfId="19097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83"/>
          </reference>
        </references>
      </pivotArea>
    </format>
    <format dxfId="19096">
      <pivotArea outline="0" fieldPosition="0" dataOnly="0" labelOnly="1">
        <references count="5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83"/>
          </reference>
          <reference field="9" count="1">
            <x v="10"/>
          </reference>
        </references>
      </pivotArea>
    </format>
    <format dxfId="19095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84"/>
          </reference>
        </references>
      </pivotArea>
    </format>
    <format dxfId="19094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84"/>
          </reference>
        </references>
      </pivotArea>
    </format>
    <format dxfId="19093">
      <pivotArea outline="0" fieldPosition="0" dataOnly="0" labelOnly="1">
        <references count="5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84"/>
          </reference>
          <reference field="9" count="1">
            <x v="10"/>
          </reference>
        </references>
      </pivotArea>
    </format>
    <format dxfId="19092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32"/>
          </reference>
        </references>
      </pivotArea>
    </format>
    <format dxfId="19091">
      <pivotArea outline="0" fieldPosition="0" dataOnly="0" labelOnly="1">
        <references count="3">
          <reference field="2" count="1">
            <x v="8"/>
          </reference>
          <reference field="5" count="1">
            <x v="0"/>
          </reference>
          <reference field="6" count="1">
            <x v="31"/>
          </reference>
        </references>
      </pivotArea>
    </format>
    <format dxfId="19090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32"/>
          </reference>
        </references>
      </pivotArea>
    </format>
    <format dxfId="19089">
      <pivotArea outline="0" fieldPosition="0" dataOnly="0" labelOnly="1">
        <references count="5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32"/>
          </reference>
          <reference field="9" count="1">
            <x v="11"/>
          </reference>
        </references>
      </pivotArea>
    </format>
    <format dxfId="19088">
      <pivotArea outline="0" fieldPosition="0" dataOnly="0" labelOnly="1">
        <references count="3">
          <reference field="2" count="1">
            <x v="8"/>
          </reference>
          <reference field="5" count="1">
            <x v="0"/>
          </reference>
          <reference field="6" count="1">
            <x v="33"/>
          </reference>
        </references>
      </pivotArea>
    </format>
    <format dxfId="19087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3"/>
          </reference>
          <reference field="7" count="1">
            <x v="131"/>
          </reference>
        </references>
      </pivotArea>
    </format>
    <format dxfId="19086">
      <pivotArea outline="0" fieldPosition="0" dataOnly="0" labelOnly="1">
        <references count="2">
          <reference field="2" count="1">
            <x v="8"/>
          </reference>
          <reference field="5" count="1">
            <x v="0"/>
          </reference>
        </references>
      </pivotArea>
    </format>
    <format dxfId="19085">
      <pivotArea outline="0" fieldPosition="0" dataOnly="0" labelOnly="1">
        <references count="3">
          <reference field="2" count="1">
            <x v="8"/>
          </reference>
          <reference field="5" count="1">
            <x v="0"/>
          </reference>
          <reference field="6" count="1">
            <x v="33"/>
          </reference>
        </references>
      </pivotArea>
    </format>
    <format dxfId="19084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3"/>
          </reference>
          <reference field="7" count="1">
            <x v="131"/>
          </reference>
        </references>
      </pivotArea>
    </format>
    <format dxfId="19083">
      <pivotArea outline="0" fieldPosition="0" dataOnly="0" labelOnly="1">
        <references count="5">
          <reference field="2" count="1">
            <x v="8"/>
          </reference>
          <reference field="5" count="1">
            <x v="0"/>
          </reference>
          <reference field="6" count="1">
            <x v="33"/>
          </reference>
          <reference field="7" count="1">
            <x v="131"/>
          </reference>
          <reference field="9" count="1">
            <x v="24"/>
          </reference>
        </references>
      </pivotArea>
    </format>
    <format dxfId="19082">
      <pivotArea outline="0" fieldPosition="0" dataOnly="0" labelOnly="1">
        <references count="2">
          <reference field="2" count="1">
            <x v="10"/>
          </reference>
          <reference field="5" count="1">
            <x v="0"/>
          </reference>
        </references>
      </pivotArea>
    </format>
    <format dxfId="19081">
      <pivotArea outline="0" fieldPosition="0" dataOnly="0" labelOnly="1">
        <references count="3">
          <reference field="2" count="1">
            <x v="10"/>
          </reference>
          <reference field="5" count="1">
            <x v="0"/>
          </reference>
          <reference field="6" count="1">
            <x v="35"/>
          </reference>
        </references>
      </pivotArea>
    </format>
    <format dxfId="19080">
      <pivotArea outline="0" fieldPosition="0" dataOnly="0" labelOnly="1">
        <references count="4">
          <reference field="2" count="1">
            <x v="10"/>
          </reference>
          <reference field="5" count="1">
            <x v="0"/>
          </reference>
          <reference field="6" count="1">
            <x v="35"/>
          </reference>
          <reference field="7" count="1">
            <x v="35"/>
          </reference>
        </references>
      </pivotArea>
    </format>
    <format dxfId="19079">
      <pivotArea outline="0" fieldPosition="0" dataOnly="0" labelOnly="1">
        <references count="2">
          <reference field="2" count="1">
            <x v="10"/>
          </reference>
          <reference field="5" count="1">
            <x v="0"/>
          </reference>
        </references>
      </pivotArea>
    </format>
    <format dxfId="19078">
      <pivotArea outline="0" fieldPosition="0" dataOnly="0" labelOnly="1">
        <references count="3">
          <reference field="2" count="1">
            <x v="10"/>
          </reference>
          <reference field="5" count="1">
            <x v="0"/>
          </reference>
          <reference field="6" count="1">
            <x v="35"/>
          </reference>
        </references>
      </pivotArea>
    </format>
    <format dxfId="19077">
      <pivotArea outline="0" fieldPosition="0" dataOnly="0" labelOnly="1">
        <references count="4">
          <reference field="2" count="1">
            <x v="10"/>
          </reference>
          <reference field="5" count="1">
            <x v="0"/>
          </reference>
          <reference field="6" count="1">
            <x v="35"/>
          </reference>
          <reference field="7" count="1">
            <x v="35"/>
          </reference>
        </references>
      </pivotArea>
    </format>
    <format dxfId="19076">
      <pivotArea outline="0" fieldPosition="0" dataOnly="0" labelOnly="1">
        <references count="5">
          <reference field="2" count="1">
            <x v="10"/>
          </reference>
          <reference field="5" count="1">
            <x v="0"/>
          </reference>
          <reference field="6" count="1">
            <x v="35"/>
          </reference>
          <reference field="7" count="1">
            <x v="35"/>
          </reference>
          <reference field="9" count="1">
            <x v="22"/>
          </reference>
        </references>
      </pivotArea>
    </format>
    <format dxfId="19075">
      <pivotArea outline="0" fieldPosition="0" dataOnly="0" labelOnly="1">
        <references count="2">
          <reference field="2" count="1">
            <x v="11"/>
          </reference>
          <reference field="5" count="1">
            <x v="0"/>
          </reference>
        </references>
      </pivotArea>
    </format>
    <format dxfId="19074">
      <pivotArea outline="0" fieldPosition="0" dataOnly="0" labelOnly="1">
        <references count="3">
          <reference field="2" count="1">
            <x v="11"/>
          </reference>
          <reference field="5" count="1">
            <x v="0"/>
          </reference>
          <reference field="6" count="1">
            <x v="36"/>
          </reference>
        </references>
      </pivotArea>
    </format>
    <format dxfId="19073">
      <pivotArea outline="0" fieldPosition="0" dataOnly="0" labelOnly="1">
        <references count="4">
          <reference field="2" count="1">
            <x v="11"/>
          </reference>
          <reference field="5" count="1">
            <x v="0"/>
          </reference>
          <reference field="6" count="1">
            <x v="36"/>
          </reference>
          <reference field="7" count="1">
            <x v="22"/>
          </reference>
        </references>
      </pivotArea>
    </format>
    <format dxfId="19072">
      <pivotArea outline="0" fieldPosition="0" dataOnly="0" labelOnly="1">
        <references count="2">
          <reference field="2" count="1">
            <x v="11"/>
          </reference>
          <reference field="5" count="1">
            <x v="0"/>
          </reference>
        </references>
      </pivotArea>
    </format>
    <format dxfId="19071">
      <pivotArea outline="0" fieldPosition="0" dataOnly="0" labelOnly="1">
        <references count="3">
          <reference field="2" count="1">
            <x v="11"/>
          </reference>
          <reference field="5" count="1">
            <x v="0"/>
          </reference>
          <reference field="6" count="1">
            <x v="36"/>
          </reference>
        </references>
      </pivotArea>
    </format>
    <format dxfId="19070">
      <pivotArea outline="0" fieldPosition="0" dataOnly="0" labelOnly="1">
        <references count="4">
          <reference field="2" count="1">
            <x v="11"/>
          </reference>
          <reference field="5" count="1">
            <x v="0"/>
          </reference>
          <reference field="6" count="1">
            <x v="36"/>
          </reference>
          <reference field="7" count="1">
            <x v="22"/>
          </reference>
        </references>
      </pivotArea>
    </format>
    <format dxfId="19069">
      <pivotArea outline="0" fieldPosition="0" dataOnly="0" labelOnly="1">
        <references count="5">
          <reference field="2" count="1">
            <x v="11"/>
          </reference>
          <reference field="5" count="1">
            <x v="0"/>
          </reference>
          <reference field="6" count="1">
            <x v="36"/>
          </reference>
          <reference field="7" count="1">
            <x v="22"/>
          </reference>
          <reference field="9" count="1">
            <x v="25"/>
          </reference>
        </references>
      </pivotArea>
    </format>
    <format dxfId="19068">
      <pivotArea outline="0" fieldPosition="0" dataOnly="0" labelOnly="1">
        <references count="2">
          <reference field="2" count="1">
            <x v="12"/>
          </reference>
          <reference field="5" count="1">
            <x v="0"/>
          </reference>
        </references>
      </pivotArea>
    </format>
    <format dxfId="19067">
      <pivotArea outline="0" fieldPosition="0" dataOnly="0" labelOnly="1">
        <references count="3">
          <reference field="2" count="1">
            <x v="12"/>
          </reference>
          <reference field="5" count="1">
            <x v="0"/>
          </reference>
          <reference field="6" count="1">
            <x v="37"/>
          </reference>
        </references>
      </pivotArea>
    </format>
    <format dxfId="19066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7"/>
          </reference>
          <reference field="7" count="1">
            <x v="86"/>
          </reference>
        </references>
      </pivotArea>
    </format>
    <format dxfId="19065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7"/>
          </reference>
          <reference field="7" count="1">
            <x v="86"/>
          </reference>
        </references>
      </pivotArea>
    </format>
    <format dxfId="19064">
      <pivotArea outline="0" fieldPosition="0" dataOnly="0" labelOnly="1">
        <references count="5">
          <reference field="2" count="1">
            <x v="12"/>
          </reference>
          <reference field="5" count="1">
            <x v="0"/>
          </reference>
          <reference field="6" count="1">
            <x v="37"/>
          </reference>
          <reference field="7" count="1">
            <x v="86"/>
          </reference>
          <reference field="9" count="1">
            <x v="18"/>
          </reference>
        </references>
      </pivotArea>
    </format>
    <format dxfId="19063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7"/>
          </reference>
          <reference field="7" count="1">
            <x v="97"/>
          </reference>
        </references>
      </pivotArea>
    </format>
    <format dxfId="19062">
      <pivotArea outline="0" fieldPosition="0" dataOnly="0" labelOnly="1">
        <references count="3">
          <reference field="2" count="1">
            <x v="12"/>
          </reference>
          <reference field="5" count="1">
            <x v="0"/>
          </reference>
          <reference field="6" count="1">
            <x v="37"/>
          </reference>
        </references>
      </pivotArea>
    </format>
    <format dxfId="19061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7"/>
          </reference>
          <reference field="7" count="1">
            <x v="97"/>
          </reference>
        </references>
      </pivotArea>
    </format>
    <format dxfId="19060">
      <pivotArea outline="0" fieldPosition="0" dataOnly="0" labelOnly="1">
        <references count="5">
          <reference field="2" count="1">
            <x v="12"/>
          </reference>
          <reference field="5" count="1">
            <x v="0"/>
          </reference>
          <reference field="6" count="1">
            <x v="37"/>
          </reference>
          <reference field="7" count="1">
            <x v="97"/>
          </reference>
          <reference field="9" count="1">
            <x v="18"/>
          </reference>
        </references>
      </pivotArea>
    </format>
    <format dxfId="19059">
      <pivotArea outline="0" fieldPosition="0" dataOnly="0" labelOnly="1">
        <references count="3">
          <reference field="2" count="1">
            <x v="12"/>
          </reference>
          <reference field="5" count="1">
            <x v="0"/>
          </reference>
          <reference field="6" count="1">
            <x v="38"/>
          </reference>
        </references>
      </pivotArea>
    </format>
    <format dxfId="19058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8"/>
          </reference>
          <reference field="7" count="1">
            <x v="88"/>
          </reference>
        </references>
      </pivotArea>
    </format>
    <format dxfId="19057">
      <pivotArea outline="0" fieldPosition="0" dataOnly="0" labelOnly="1">
        <references count="1">
          <reference field="5" count="1">
            <x v="0"/>
          </reference>
        </references>
      </pivotArea>
    </format>
    <format dxfId="19056">
      <pivotArea outline="0" fieldPosition="0" dataOnly="0" labelOnly="1">
        <references count="2">
          <reference field="2" count="1">
            <x v="12"/>
          </reference>
          <reference field="5" count="1">
            <x v="0"/>
          </reference>
        </references>
      </pivotArea>
    </format>
    <format dxfId="19055">
      <pivotArea outline="0" fieldPosition="0" dataOnly="0" labelOnly="1">
        <references count="3">
          <reference field="2" count="1">
            <x v="12"/>
          </reference>
          <reference field="5" count="1">
            <x v="0"/>
          </reference>
          <reference field="6" count="1">
            <x v="38"/>
          </reference>
        </references>
      </pivotArea>
    </format>
    <format dxfId="19054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8"/>
          </reference>
          <reference field="7" count="1">
            <x v="88"/>
          </reference>
        </references>
      </pivotArea>
    </format>
    <format dxfId="19053">
      <pivotArea outline="0" fieldPosition="0" dataOnly="0" labelOnly="1">
        <references count="5">
          <reference field="2" count="1">
            <x v="12"/>
          </reference>
          <reference field="5" count="1">
            <x v="0"/>
          </reference>
          <reference field="6" count="1">
            <x v="38"/>
          </reference>
          <reference field="7" count="1">
            <x v="88"/>
          </reference>
          <reference field="9" count="1">
            <x v="19"/>
          </reference>
        </references>
      </pivotArea>
    </format>
    <format dxfId="19052">
      <pivotArea outline="0" fieldPosition="0" dataOnly="0" labelOnly="1">
        <references count="1">
          <reference field="5" count="1">
            <x v="1"/>
          </reference>
        </references>
      </pivotArea>
    </format>
    <format dxfId="19051">
      <pivotArea outline="0" fieldPosition="0" dataOnly="0" labelOnly="1">
        <references count="2">
          <reference field="2" count="1">
            <x v="0"/>
          </reference>
          <reference field="5" count="1">
            <x v="1"/>
          </reference>
        </references>
      </pivotArea>
    </format>
    <format dxfId="19050">
      <pivotArea outline="0" fieldPosition="0" dataOnly="0" labelOnly="1">
        <references count="3">
          <reference field="2" count="1">
            <x v="0"/>
          </reference>
          <reference field="5" count="1">
            <x v="1"/>
          </reference>
          <reference field="6" count="1">
            <x v="4"/>
          </reference>
        </references>
      </pivotArea>
    </format>
    <format dxfId="19049">
      <pivotArea outline="0" fieldPosition="0" dataOnly="0" labelOnly="1">
        <references count="4">
          <reference field="2" count="1">
            <x v="0"/>
          </reference>
          <reference field="5" count="1">
            <x v="1"/>
          </reference>
          <reference field="6" count="1">
            <x v="4"/>
          </reference>
          <reference field="7" count="1">
            <x v="0"/>
          </reference>
        </references>
      </pivotArea>
    </format>
    <format dxfId="19048">
      <pivotArea outline="0" fieldPosition="0" dataOnly="0" labelOnly="1">
        <references count="5">
          <reference field="2" count="1">
            <x v="0"/>
          </reference>
          <reference field="5" count="1">
            <x v="1"/>
          </reference>
          <reference field="6" count="1">
            <x v="4"/>
          </reference>
          <reference field="7" count="1">
            <x v="0"/>
          </reference>
          <reference field="9" count="1">
            <x v="3"/>
          </reference>
        </references>
      </pivotArea>
    </format>
    <format dxfId="19047">
      <pivotArea outline="0" fieldPosition="0" dataOnly="0" labelOnly="1">
        <references count="4">
          <reference field="2" count="1">
            <x v="0"/>
          </reference>
          <reference field="5" count="1">
            <x v="1"/>
          </reference>
          <reference field="6" count="1">
            <x v="4"/>
          </reference>
          <reference field="7" count="1">
            <x v="0"/>
          </reference>
        </references>
      </pivotArea>
    </format>
    <format dxfId="19046">
      <pivotArea outline="0" fieldPosition="0" dataOnly="0" labelOnly="1">
        <references count="5">
          <reference field="2" count="1">
            <x v="0"/>
          </reference>
          <reference field="5" count="1">
            <x v="1"/>
          </reference>
          <reference field="6" count="1">
            <x v="4"/>
          </reference>
          <reference field="7" count="1">
            <x v="0"/>
          </reference>
          <reference field="9" count="1">
            <x v="8"/>
          </reference>
        </references>
      </pivotArea>
    </format>
    <format dxfId="19045">
      <pivotArea outline="0" fieldPosition="0" dataOnly="0" labelOnly="1">
        <references count="4">
          <reference field="2" count="1">
            <x v="0"/>
          </reference>
          <reference field="5" count="1">
            <x v="1"/>
          </reference>
          <reference field="6" count="1">
            <x v="4"/>
          </reference>
          <reference field="7" count="1">
            <x v="100"/>
          </reference>
        </references>
      </pivotArea>
    </format>
    <format dxfId="19044">
      <pivotArea outline="0" fieldPosition="0" dataOnly="0" labelOnly="1">
        <references count="1">
          <reference field="5" count="1">
            <x v="1"/>
          </reference>
        </references>
      </pivotArea>
    </format>
    <format dxfId="19043">
      <pivotArea outline="0" fieldPosition="0" dataOnly="0" labelOnly="1">
        <references count="2">
          <reference field="2" count="1">
            <x v="0"/>
          </reference>
          <reference field="5" count="1">
            <x v="1"/>
          </reference>
        </references>
      </pivotArea>
    </format>
    <format dxfId="19042">
      <pivotArea outline="0" fieldPosition="0" dataOnly="0" labelOnly="1">
        <references count="3">
          <reference field="2" count="1">
            <x v="0"/>
          </reference>
          <reference field="5" count="1">
            <x v="1"/>
          </reference>
          <reference field="6" count="1">
            <x v="4"/>
          </reference>
        </references>
      </pivotArea>
    </format>
    <format dxfId="19041">
      <pivotArea outline="0" fieldPosition="0" dataOnly="0" labelOnly="1">
        <references count="4">
          <reference field="2" count="1">
            <x v="0"/>
          </reference>
          <reference field="5" count="1">
            <x v="1"/>
          </reference>
          <reference field="6" count="1">
            <x v="4"/>
          </reference>
          <reference field="7" count="1">
            <x v="100"/>
          </reference>
        </references>
      </pivotArea>
    </format>
    <format dxfId="19040">
      <pivotArea outline="0" fieldPosition="0" dataOnly="0" labelOnly="1">
        <references count="5">
          <reference field="2" count="1">
            <x v="0"/>
          </reference>
          <reference field="5" count="1">
            <x v="1"/>
          </reference>
          <reference field="6" count="1">
            <x v="4"/>
          </reference>
          <reference field="7" count="1">
            <x v="100"/>
          </reference>
          <reference field="9" count="1">
            <x v="3"/>
          </reference>
        </references>
      </pivotArea>
    </format>
    <format dxfId="19039">
      <pivotArea outline="0" fieldPosition="0" dataOnly="0" labelOnly="1">
        <references count="1">
          <reference field="5" count="1">
            <x v="2"/>
          </reference>
        </references>
      </pivotArea>
    </format>
    <format dxfId="19038">
      <pivotArea outline="0" fieldPosition="0" dataOnly="0" labelOnly="1">
        <references count="2">
          <reference field="2" count="1">
            <x v="5"/>
          </reference>
          <reference field="5" count="1">
            <x v="2"/>
          </reference>
        </references>
      </pivotArea>
    </format>
    <format dxfId="19037">
      <pivotArea outline="0" fieldPosition="0" dataOnly="0" labelOnly="1">
        <references count="3">
          <reference field="2" count="1">
            <x v="5"/>
          </reference>
          <reference field="5" count="1">
            <x v="2"/>
          </reference>
          <reference field="6" count="1">
            <x v="22"/>
          </reference>
        </references>
      </pivotArea>
    </format>
    <format dxfId="19036">
      <pivotArea outline="0" fieldPosition="0" dataOnly="0" labelOnly="1">
        <references count="4">
          <reference field="2" count="1">
            <x v="5"/>
          </reference>
          <reference field="5" count="1">
            <x v="2"/>
          </reference>
          <reference field="6" count="1">
            <x v="22"/>
          </reference>
          <reference field="7" count="1">
            <x v="128"/>
          </reference>
        </references>
      </pivotArea>
    </format>
    <format dxfId="19035">
      <pivotArea outline="0" fieldPosition="0" dataOnly="0" labelOnly="1">
        <references count="4">
          <reference field="2" count="1">
            <x v="5"/>
          </reference>
          <reference field="5" count="1">
            <x v="2"/>
          </reference>
          <reference field="6" count="1">
            <x v="22"/>
          </reference>
          <reference field="7" count="1">
            <x v="128"/>
          </reference>
        </references>
      </pivotArea>
    </format>
    <format dxfId="19034">
      <pivotArea outline="0" fieldPosition="0" dataOnly="0" labelOnly="1">
        <references count="5">
          <reference field="2" count="1">
            <x v="5"/>
          </reference>
          <reference field="5" count="1">
            <x v="2"/>
          </reference>
          <reference field="6" count="1">
            <x v="22"/>
          </reference>
          <reference field="7" count="1">
            <x v="128"/>
          </reference>
          <reference field="9" count="1">
            <x v="8"/>
          </reference>
        </references>
      </pivotArea>
    </format>
    <format dxfId="19033">
      <pivotArea outline="0" fieldPosition="0" dataOnly="0" labelOnly="1">
        <references count="4">
          <reference field="2" count="1">
            <x v="5"/>
          </reference>
          <reference field="5" count="1">
            <x v="2"/>
          </reference>
          <reference field="6" count="1">
            <x v="22"/>
          </reference>
          <reference field="7" count="1">
            <x v="129"/>
          </reference>
        </references>
      </pivotArea>
    </format>
    <format dxfId="19032">
      <pivotArea outline="0" fieldPosition="0" dataOnly="0" labelOnly="1">
        <references count="2">
          <reference field="2" count="1">
            <x v="5"/>
          </reference>
          <reference field="5" count="1">
            <x v="2"/>
          </reference>
        </references>
      </pivotArea>
    </format>
    <format dxfId="19031">
      <pivotArea outline="0" fieldPosition="0" dataOnly="0" labelOnly="1">
        <references count="3">
          <reference field="2" count="1">
            <x v="5"/>
          </reference>
          <reference field="5" count="1">
            <x v="2"/>
          </reference>
          <reference field="6" count="1">
            <x v="22"/>
          </reference>
        </references>
      </pivotArea>
    </format>
    <format dxfId="19030">
      <pivotArea outline="0" fieldPosition="0" dataOnly="0" labelOnly="1">
        <references count="4">
          <reference field="2" count="1">
            <x v="5"/>
          </reference>
          <reference field="5" count="1">
            <x v="2"/>
          </reference>
          <reference field="6" count="1">
            <x v="22"/>
          </reference>
          <reference field="7" count="1">
            <x v="129"/>
          </reference>
        </references>
      </pivotArea>
    </format>
    <format dxfId="19029">
      <pivotArea outline="0" fieldPosition="0" dataOnly="0" labelOnly="1">
        <references count="5">
          <reference field="2" count="1">
            <x v="5"/>
          </reference>
          <reference field="5" count="1">
            <x v="2"/>
          </reference>
          <reference field="6" count="1">
            <x v="22"/>
          </reference>
          <reference field="7" count="1">
            <x v="129"/>
          </reference>
          <reference field="9" count="1">
            <x v="8"/>
          </reference>
        </references>
      </pivotArea>
    </format>
    <format dxfId="19028">
      <pivotArea outline="0" fieldPosition="0" dataOnly="0" labelOnly="1">
        <references count="2">
          <reference field="2" count="1">
            <x v="6"/>
          </reference>
          <reference field="5" count="1">
            <x v="2"/>
          </reference>
        </references>
      </pivotArea>
    </format>
    <format dxfId="19027">
      <pivotArea outline="0" fieldPosition="0" dataOnly="0" labelOnly="1">
        <references count="3">
          <reference field="2" count="1">
            <x v="6"/>
          </reference>
          <reference field="5" count="1">
            <x v="2"/>
          </reference>
          <reference field="6" count="1">
            <x v="24"/>
          </reference>
        </references>
      </pivotArea>
    </format>
    <format dxfId="19026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4"/>
          </reference>
          <reference field="7" count="1">
            <x v="76"/>
          </reference>
        </references>
      </pivotArea>
    </format>
    <format dxfId="19025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4"/>
          </reference>
          <reference field="7" count="1">
            <x v="76"/>
          </reference>
        </references>
      </pivotArea>
    </format>
    <format dxfId="19024">
      <pivotArea outline="0" fieldPosition="0" dataOnly="0" labelOnly="1">
        <references count="5">
          <reference field="2" count="1">
            <x v="6"/>
          </reference>
          <reference field="5" count="1">
            <x v="2"/>
          </reference>
          <reference field="6" count="1">
            <x v="24"/>
          </reference>
          <reference field="7" count="1">
            <x v="76"/>
          </reference>
          <reference field="9" count="1">
            <x v="22"/>
          </reference>
        </references>
      </pivotArea>
    </format>
    <format dxfId="19023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4"/>
          </reference>
          <reference field="7" count="1">
            <x v="77"/>
          </reference>
        </references>
      </pivotArea>
    </format>
    <format dxfId="19022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4"/>
          </reference>
          <reference field="7" count="1">
            <x v="77"/>
          </reference>
        </references>
      </pivotArea>
    </format>
    <format dxfId="19021">
      <pivotArea outline="0" fieldPosition="0" dataOnly="0" labelOnly="1">
        <references count="5">
          <reference field="2" count="1">
            <x v="6"/>
          </reference>
          <reference field="5" count="1">
            <x v="2"/>
          </reference>
          <reference field="6" count="1">
            <x v="24"/>
          </reference>
          <reference field="7" count="1">
            <x v="77"/>
          </reference>
          <reference field="9" count="1">
            <x v="22"/>
          </reference>
        </references>
      </pivotArea>
    </format>
    <format dxfId="19020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4"/>
          </reference>
          <reference field="7" count="1">
            <x v="91"/>
          </reference>
        </references>
      </pivotArea>
    </format>
    <format dxfId="19019">
      <pivotArea outline="0" fieldPosition="0" dataOnly="0" labelOnly="1">
        <references count="3">
          <reference field="2" count="1">
            <x v="6"/>
          </reference>
          <reference field="5" count="1">
            <x v="2"/>
          </reference>
          <reference field="6" count="1">
            <x v="24"/>
          </reference>
        </references>
      </pivotArea>
    </format>
    <format dxfId="19018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4"/>
          </reference>
          <reference field="7" count="1">
            <x v="91"/>
          </reference>
        </references>
      </pivotArea>
    </format>
    <format dxfId="19017">
      <pivotArea outline="0" fieldPosition="0" dataOnly="0" labelOnly="1">
        <references count="5">
          <reference field="2" count="1">
            <x v="6"/>
          </reference>
          <reference field="5" count="1">
            <x v="2"/>
          </reference>
          <reference field="6" count="1">
            <x v="24"/>
          </reference>
          <reference field="7" count="1">
            <x v="91"/>
          </reference>
          <reference field="9" count="1">
            <x v="22"/>
          </reference>
        </references>
      </pivotArea>
    </format>
    <format dxfId="19016">
      <pivotArea outline="0" fieldPosition="0" dataOnly="0" labelOnly="1">
        <references count="3">
          <reference field="2" count="1">
            <x v="6"/>
          </reference>
          <reference field="5" count="1">
            <x v="2"/>
          </reference>
          <reference field="6" count="1">
            <x v="25"/>
          </reference>
        </references>
      </pivotArea>
    </format>
    <format dxfId="19015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5"/>
          </reference>
          <reference field="7" count="1">
            <x v="0"/>
          </reference>
        </references>
      </pivotArea>
    </format>
    <format dxfId="19014">
      <pivotArea outline="0" fieldPosition="0" dataOnly="0" labelOnly="1">
        <references count="5">
          <reference field="2" count="1">
            <x v="6"/>
          </reference>
          <reference field="5" count="1">
            <x v="2"/>
          </reference>
          <reference field="6" count="1">
            <x v="25"/>
          </reference>
          <reference field="7" count="1">
            <x v="0"/>
          </reference>
          <reference field="9" count="1">
            <x v="3"/>
          </reference>
        </references>
      </pivotArea>
    </format>
    <format dxfId="19013">
      <pivotArea outline="0" fieldPosition="0" dataOnly="0" labelOnly="1">
        <references count="5">
          <reference field="2" count="1">
            <x v="6"/>
          </reference>
          <reference field="5" count="1">
            <x v="2"/>
          </reference>
          <reference field="6" count="1">
            <x v="25"/>
          </reference>
          <reference field="7" count="1">
            <x v="0"/>
          </reference>
          <reference field="9" count="1">
            <x v="4"/>
          </reference>
        </references>
      </pivotArea>
    </format>
    <format dxfId="19012">
      <pivotArea outline="0" fieldPosition="0" dataOnly="0" labelOnly="1">
        <references count="5">
          <reference field="2" count="1">
            <x v="6"/>
          </reference>
          <reference field="5" count="1">
            <x v="2"/>
          </reference>
          <reference field="6" count="1">
            <x v="25"/>
          </reference>
          <reference field="7" count="1">
            <x v="0"/>
          </reference>
          <reference field="9" count="1">
            <x v="8"/>
          </reference>
        </references>
      </pivotArea>
    </format>
    <format dxfId="19011">
      <pivotArea outline="0" fieldPosition="0" dataOnly="0" labelOnly="1">
        <references count="5">
          <reference field="2" count="1">
            <x v="6"/>
          </reference>
          <reference field="5" count="1">
            <x v="2"/>
          </reference>
          <reference field="6" count="1">
            <x v="25"/>
          </reference>
          <reference field="7" count="1">
            <x v="0"/>
          </reference>
          <reference field="9" count="1">
            <x v="30"/>
          </reference>
        </references>
      </pivotArea>
    </format>
    <format dxfId="19010">
      <pivotArea outline="0" fieldPosition="0" dataOnly="0" labelOnly="1">
        <references count="2">
          <reference field="2" count="1">
            <x v="6"/>
          </reference>
          <reference field="5" count="1">
            <x v="2"/>
          </reference>
        </references>
      </pivotArea>
    </format>
    <format dxfId="19009">
      <pivotArea outline="0" fieldPosition="0" dataOnly="0" labelOnly="1">
        <references count="3">
          <reference field="2" count="1">
            <x v="6"/>
          </reference>
          <reference field="5" count="1">
            <x v="2"/>
          </reference>
          <reference field="6" count="1">
            <x v="25"/>
          </reference>
        </references>
      </pivotArea>
    </format>
    <format dxfId="19008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5"/>
          </reference>
          <reference field="7" count="1">
            <x v="0"/>
          </reference>
        </references>
      </pivotArea>
    </format>
    <format dxfId="19007">
      <pivotArea outline="0" fieldPosition="0" dataOnly="0" labelOnly="1">
        <references count="5">
          <reference field="2" count="1">
            <x v="6"/>
          </reference>
          <reference field="5" count="1">
            <x v="2"/>
          </reference>
          <reference field="6" count="1">
            <x v="25"/>
          </reference>
          <reference field="7" count="1">
            <x v="0"/>
          </reference>
          <reference field="9" count="1">
            <x v="31"/>
          </reference>
        </references>
      </pivotArea>
    </format>
    <format dxfId="19006">
      <pivotArea outline="0" fieldPosition="0" dataOnly="0" labelOnly="1">
        <references count="2">
          <reference field="2" count="1">
            <x v="8"/>
          </reference>
          <reference field="5" count="1">
            <x v="2"/>
          </reference>
        </references>
      </pivotArea>
    </format>
    <format dxfId="19005">
      <pivotArea outline="0" fieldPosition="0" dataOnly="0" labelOnly="1">
        <references count="3">
          <reference field="2" count="1">
            <x v="8"/>
          </reference>
          <reference field="5" count="1">
            <x v="2"/>
          </reference>
          <reference field="6" count="1">
            <x v="33"/>
          </reference>
        </references>
      </pivotArea>
    </format>
    <format dxfId="19004">
      <pivotArea outline="0" fieldPosition="0" dataOnly="0" labelOnly="1">
        <references count="4">
          <reference field="2" count="1">
            <x v="8"/>
          </reference>
          <reference field="5" count="1">
            <x v="2"/>
          </reference>
          <reference field="6" count="1">
            <x v="33"/>
          </reference>
          <reference field="7" count="1">
            <x v="131"/>
          </reference>
        </references>
      </pivotArea>
    </format>
    <format dxfId="19003">
      <pivotArea outline="0" fieldPosition="0" dataOnly="0" labelOnly="1">
        <references count="2">
          <reference field="2" count="1">
            <x v="8"/>
          </reference>
          <reference field="5" count="1">
            <x v="2"/>
          </reference>
        </references>
      </pivotArea>
    </format>
    <format dxfId="19002">
      <pivotArea outline="0" fieldPosition="0" dataOnly="0" labelOnly="1">
        <references count="3">
          <reference field="2" count="1">
            <x v="8"/>
          </reference>
          <reference field="5" count="1">
            <x v="2"/>
          </reference>
          <reference field="6" count="1">
            <x v="33"/>
          </reference>
        </references>
      </pivotArea>
    </format>
    <format dxfId="19001">
      <pivotArea outline="0" fieldPosition="0" dataOnly="0" labelOnly="1">
        <references count="4">
          <reference field="2" count="1">
            <x v="8"/>
          </reference>
          <reference field="5" count="1">
            <x v="2"/>
          </reference>
          <reference field="6" count="1">
            <x v="33"/>
          </reference>
          <reference field="7" count="1">
            <x v="131"/>
          </reference>
        </references>
      </pivotArea>
    </format>
    <format dxfId="19000">
      <pivotArea outline="0" fieldPosition="0" dataOnly="0" labelOnly="1">
        <references count="5">
          <reference field="2" count="1">
            <x v="8"/>
          </reference>
          <reference field="5" count="1">
            <x v="2"/>
          </reference>
          <reference field="6" count="1">
            <x v="33"/>
          </reference>
          <reference field="7" count="1">
            <x v="131"/>
          </reference>
          <reference field="9" count="1">
            <x v="8"/>
          </reference>
        </references>
      </pivotArea>
    </format>
    <format dxfId="18999">
      <pivotArea outline="0" fieldPosition="0" dataOnly="0" labelOnly="1">
        <references count="2">
          <reference field="2" count="1">
            <x v="9"/>
          </reference>
          <reference field="5" count="1">
            <x v="2"/>
          </reference>
        </references>
      </pivotArea>
    </format>
    <format dxfId="18998">
      <pivotArea outline="0" fieldPosition="0" dataOnly="0" labelOnly="1">
        <references count="3">
          <reference field="2" count="1">
            <x v="9"/>
          </reference>
          <reference field="5" count="1">
            <x v="2"/>
          </reference>
          <reference field="6" count="1">
            <x v="34"/>
          </reference>
        </references>
      </pivotArea>
    </format>
    <format dxfId="18997">
      <pivotArea outline="0" fieldPosition="0" dataOnly="0" labelOnly="1">
        <references count="4">
          <reference field="2" count="1">
            <x v="9"/>
          </reference>
          <reference field="5" count="1">
            <x v="2"/>
          </reference>
          <reference field="6" count="1">
            <x v="34"/>
          </reference>
          <reference field="7" count="1">
            <x v="130"/>
          </reference>
        </references>
      </pivotArea>
    </format>
    <format dxfId="18996">
      <pivotArea outline="0" fieldPosition="0" dataOnly="0" labelOnly="1">
        <references count="1">
          <reference field="5" count="1">
            <x v="2"/>
          </reference>
        </references>
      </pivotArea>
    </format>
    <format dxfId="18995">
      <pivotArea outline="0" fieldPosition="0" dataOnly="0" labelOnly="1">
        <references count="2">
          <reference field="2" count="1">
            <x v="9"/>
          </reference>
          <reference field="5" count="1">
            <x v="2"/>
          </reference>
        </references>
      </pivotArea>
    </format>
    <format dxfId="18994">
      <pivotArea outline="0" fieldPosition="0" dataOnly="0" labelOnly="1">
        <references count="3">
          <reference field="2" count="1">
            <x v="9"/>
          </reference>
          <reference field="5" count="1">
            <x v="2"/>
          </reference>
          <reference field="6" count="1">
            <x v="34"/>
          </reference>
        </references>
      </pivotArea>
    </format>
    <format dxfId="18993">
      <pivotArea outline="0" fieldPosition="0" dataOnly="0" labelOnly="1">
        <references count="4">
          <reference field="2" count="1">
            <x v="9"/>
          </reference>
          <reference field="5" count="1">
            <x v="2"/>
          </reference>
          <reference field="6" count="1">
            <x v="34"/>
          </reference>
          <reference field="7" count="1">
            <x v="130"/>
          </reference>
        </references>
      </pivotArea>
    </format>
    <format dxfId="18992">
      <pivotArea outline="0" fieldPosition="0" dataOnly="0" labelOnly="1">
        <references count="5">
          <reference field="2" count="1">
            <x v="9"/>
          </reference>
          <reference field="5" count="1">
            <x v="2"/>
          </reference>
          <reference field="6" count="1">
            <x v="34"/>
          </reference>
          <reference field="7" count="1">
            <x v="130"/>
          </reference>
          <reference field="9" count="1">
            <x v="8"/>
          </reference>
        </references>
      </pivotArea>
    </format>
    <format dxfId="18991">
      <pivotArea outline="0" fieldPosition="0" dataOnly="0" labelOnly="1">
        <references count="1">
          <reference field="5" count="1">
            <x v="3"/>
          </reference>
        </references>
      </pivotArea>
    </format>
    <format dxfId="18990">
      <pivotArea outline="0" fieldPosition="0" dataOnly="0" labelOnly="1">
        <references count="2">
          <reference field="2" count="1">
            <x v="0"/>
          </reference>
          <reference field="5" count="1">
            <x v="3"/>
          </reference>
        </references>
      </pivotArea>
    </format>
    <format dxfId="18989">
      <pivotArea outline="0" fieldPosition="0" dataOnly="0" labelOnly="1">
        <references count="3">
          <reference field="2" count="1">
            <x v="0"/>
          </reference>
          <reference field="5" count="1">
            <x v="3"/>
          </reference>
          <reference field="6" count="1">
            <x v="7"/>
          </reference>
        </references>
      </pivotArea>
    </format>
    <format dxfId="18988">
      <pivotArea outline="0" fieldPosition="0" dataOnly="0" labelOnly="1">
        <references count="4">
          <reference field="2" count="1">
            <x v="0"/>
          </reference>
          <reference field="5" count="1">
            <x v="3"/>
          </reference>
          <reference field="6" count="1">
            <x v="7"/>
          </reference>
          <reference field="7" count="1">
            <x v="0"/>
          </reference>
        </references>
      </pivotArea>
    </format>
    <format dxfId="18987">
      <pivotArea outline="0" fieldPosition="0" dataOnly="0" labelOnly="1">
        <references count="5">
          <reference field="2" count="1">
            <x v="0"/>
          </reference>
          <reference field="5" count="1">
            <x v="3"/>
          </reference>
          <reference field="6" count="1">
            <x v="7"/>
          </reference>
          <reference field="7" count="1">
            <x v="0"/>
          </reference>
          <reference field="9" count="1">
            <x v="3"/>
          </reference>
        </references>
      </pivotArea>
    </format>
    <format dxfId="18986">
      <pivotArea outline="0" fieldPosition="0" dataOnly="0" labelOnly="1">
        <references count="1">
          <reference field="5" count="1">
            <x v="3"/>
          </reference>
        </references>
      </pivotArea>
    </format>
    <format dxfId="18985">
      <pivotArea outline="0" fieldPosition="0" dataOnly="0" labelOnly="1">
        <references count="2">
          <reference field="2" count="1">
            <x v="0"/>
          </reference>
          <reference field="5" count="1">
            <x v="3"/>
          </reference>
        </references>
      </pivotArea>
    </format>
    <format dxfId="18984">
      <pivotArea outline="0" fieldPosition="0" dataOnly="0" labelOnly="1">
        <references count="3">
          <reference field="2" count="1">
            <x v="0"/>
          </reference>
          <reference field="5" count="1">
            <x v="3"/>
          </reference>
          <reference field="6" count="1">
            <x v="7"/>
          </reference>
        </references>
      </pivotArea>
    </format>
    <format dxfId="18983">
      <pivotArea outline="0" fieldPosition="0" dataOnly="0" labelOnly="1">
        <references count="4">
          <reference field="2" count="1">
            <x v="0"/>
          </reference>
          <reference field="5" count="1">
            <x v="3"/>
          </reference>
          <reference field="6" count="1">
            <x v="7"/>
          </reference>
          <reference field="7" count="1">
            <x v="0"/>
          </reference>
        </references>
      </pivotArea>
    </format>
    <format dxfId="18982">
      <pivotArea outline="0" fieldPosition="0" dataOnly="0" labelOnly="1">
        <references count="5">
          <reference field="2" count="1">
            <x v="0"/>
          </reference>
          <reference field="5" count="1">
            <x v="3"/>
          </reference>
          <reference field="6" count="1">
            <x v="7"/>
          </reference>
          <reference field="7" count="1">
            <x v="0"/>
          </reference>
          <reference field="9" count="1">
            <x v="8"/>
          </reference>
        </references>
      </pivotArea>
    </format>
    <format dxfId="18981">
      <pivotArea outline="0" fieldPosition="0" dataOnly="0" labelOnly="1">
        <references count="1">
          <reference field="5" count="1">
            <x v="4"/>
          </reference>
        </references>
      </pivotArea>
    </format>
    <format dxfId="18980">
      <pivotArea outline="0" fieldPosition="0" dataOnly="0" labelOnly="1">
        <references count="2">
          <reference field="2" count="1">
            <x v="2"/>
          </reference>
          <reference field="5" count="1">
            <x v="4"/>
          </reference>
        </references>
      </pivotArea>
    </format>
    <format dxfId="18979">
      <pivotArea outline="0" fieldPosition="0" dataOnly="0" labelOnly="1">
        <references count="3">
          <reference field="2" count="1">
            <x v="2"/>
          </reference>
          <reference field="5" count="1">
            <x v="4"/>
          </reference>
          <reference field="6" count="1">
            <x v="10"/>
          </reference>
        </references>
      </pivotArea>
    </format>
    <format dxfId="18978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91"/>
          </reference>
        </references>
      </pivotArea>
    </format>
    <format dxfId="18977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91"/>
          </reference>
        </references>
      </pivotArea>
    </format>
    <format dxfId="18976">
      <pivotArea outline="0" fieldPosition="0" dataOnly="0" labelOnly="1">
        <references count="5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91"/>
          </reference>
          <reference field="9" count="1">
            <x v="26"/>
          </reference>
        </references>
      </pivotArea>
    </format>
    <format dxfId="18975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98"/>
          </reference>
        </references>
      </pivotArea>
    </format>
    <format dxfId="18974">
      <pivotArea outline="0" fieldPosition="0" dataOnly="0" labelOnly="1">
        <references count="5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98"/>
          </reference>
          <reference field="9" count="1">
            <x v="3"/>
          </reference>
        </references>
      </pivotArea>
    </format>
    <format dxfId="18973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98"/>
          </reference>
        </references>
      </pivotArea>
    </format>
    <format dxfId="18972">
      <pivotArea outline="0" fieldPosition="0" dataOnly="0" labelOnly="1">
        <references count="5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98"/>
          </reference>
          <reference field="9" count="1">
            <x v="8"/>
          </reference>
        </references>
      </pivotArea>
    </format>
    <format dxfId="18971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134"/>
          </reference>
        </references>
      </pivotArea>
    </format>
    <format dxfId="18970">
      <pivotArea outline="0" fieldPosition="0" dataOnly="0" labelOnly="1">
        <references count="1">
          <reference field="5" count="1">
            <x v="4"/>
          </reference>
        </references>
      </pivotArea>
    </format>
    <format dxfId="18969">
      <pivotArea outline="0" fieldPosition="0" dataOnly="0" labelOnly="1">
        <references count="2">
          <reference field="2" count="1">
            <x v="2"/>
          </reference>
          <reference field="5" count="1">
            <x v="4"/>
          </reference>
        </references>
      </pivotArea>
    </format>
    <format dxfId="18968">
      <pivotArea outline="0" fieldPosition="0" dataOnly="0" labelOnly="1">
        <references count="3">
          <reference field="2" count="1">
            <x v="2"/>
          </reference>
          <reference field="5" count="1">
            <x v="4"/>
          </reference>
          <reference field="6" count="1">
            <x v="10"/>
          </reference>
        </references>
      </pivotArea>
    </format>
    <format dxfId="18967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134"/>
          </reference>
        </references>
      </pivotArea>
    </format>
    <format dxfId="18966">
      <pivotArea outline="0" fieldPosition="0" dataOnly="0" labelOnly="1">
        <references count="5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134"/>
          </reference>
          <reference field="9" count="1">
            <x v="26"/>
          </reference>
        </references>
      </pivotArea>
    </format>
    <format dxfId="18965">
      <pivotArea outline="0" fieldPosition="0" dataOnly="0" labelOnly="1">
        <references count="1">
          <reference field="5" count="1">
            <x v="5"/>
          </reference>
        </references>
      </pivotArea>
    </format>
    <format dxfId="18964">
      <pivotArea outline="0" fieldPosition="0" dataOnly="0" labelOnly="1">
        <references count="2">
          <reference field="2" count="1">
            <x v="0"/>
          </reference>
          <reference field="5" count="1">
            <x v="5"/>
          </reference>
        </references>
      </pivotArea>
    </format>
    <format dxfId="18963">
      <pivotArea outline="0" fieldPosition="0" dataOnly="0" labelOnly="1">
        <references count="3">
          <reference field="2" count="1">
            <x v="0"/>
          </reference>
          <reference field="5" count="1">
            <x v="5"/>
          </reference>
          <reference field="6" count="1">
            <x v="1"/>
          </reference>
        </references>
      </pivotArea>
    </format>
    <format dxfId="18962">
      <pivotArea outline="0" fieldPosition="0" dataOnly="0" labelOnly="1">
        <references count="4">
          <reference field="2" count="1">
            <x v="0"/>
          </reference>
          <reference field="5" count="1">
            <x v="5"/>
          </reference>
          <reference field="6" count="1">
            <x v="1"/>
          </reference>
          <reference field="7" count="1">
            <x v="0"/>
          </reference>
        </references>
      </pivotArea>
    </format>
    <format dxfId="18961">
      <pivotArea outline="0" fieldPosition="0" dataOnly="0" labelOnly="1">
        <references count="5">
          <reference field="2" count="1">
            <x v="0"/>
          </reference>
          <reference field="5" count="1">
            <x v="5"/>
          </reference>
          <reference field="6" count="1">
            <x v="1"/>
          </reference>
          <reference field="7" count="1">
            <x v="0"/>
          </reference>
          <reference field="9" count="1">
            <x v="3"/>
          </reference>
        </references>
      </pivotArea>
    </format>
    <format dxfId="18960">
      <pivotArea outline="0" fieldPosition="0" dataOnly="0" labelOnly="1">
        <references count="1">
          <reference field="5" count="1">
            <x v="5"/>
          </reference>
        </references>
      </pivotArea>
    </format>
    <format dxfId="18959">
      <pivotArea outline="0" fieldPosition="0" dataOnly="0" labelOnly="1">
        <references count="2">
          <reference field="2" count="1">
            <x v="0"/>
          </reference>
          <reference field="5" count="1">
            <x v="5"/>
          </reference>
        </references>
      </pivotArea>
    </format>
    <format dxfId="18958">
      <pivotArea outline="0" fieldPosition="0" dataOnly="0" labelOnly="1">
        <references count="3">
          <reference field="2" count="1">
            <x v="0"/>
          </reference>
          <reference field="5" count="1">
            <x v="5"/>
          </reference>
          <reference field="6" count="1">
            <x v="1"/>
          </reference>
        </references>
      </pivotArea>
    </format>
    <format dxfId="18957">
      <pivotArea outline="0" fieldPosition="0" dataOnly="0" labelOnly="1">
        <references count="4">
          <reference field="2" count="1">
            <x v="0"/>
          </reference>
          <reference field="5" count="1">
            <x v="5"/>
          </reference>
          <reference field="6" count="1">
            <x v="1"/>
          </reference>
          <reference field="7" count="1">
            <x v="0"/>
          </reference>
        </references>
      </pivotArea>
    </format>
    <format dxfId="18956">
      <pivotArea outline="0" fieldPosition="0" dataOnly="0" labelOnly="1">
        <references count="5">
          <reference field="2" count="1">
            <x v="0"/>
          </reference>
          <reference field="5" count="1">
            <x v="5"/>
          </reference>
          <reference field="6" count="1">
            <x v="1"/>
          </reference>
          <reference field="7" count="1">
            <x v="0"/>
          </reference>
          <reference field="9" count="1">
            <x v="8"/>
          </reference>
        </references>
      </pivotArea>
    </format>
    <format dxfId="18955">
      <pivotArea outline="0" fieldPosition="0" dataOnly="0" labelOnly="1">
        <references count="1">
          <reference field="5" count="1">
            <x v="6"/>
          </reference>
        </references>
      </pivotArea>
    </format>
    <format dxfId="18954">
      <pivotArea outline="0" fieldPosition="0" dataOnly="0" labelOnly="1">
        <references count="2">
          <reference field="2" count="1">
            <x v="8"/>
          </reference>
          <reference field="5" count="1">
            <x v="6"/>
          </reference>
        </references>
      </pivotArea>
    </format>
    <format dxfId="18953">
      <pivotArea outline="0" fieldPosition="0" dataOnly="0" labelOnly="1">
        <references count="3">
          <reference field="2" count="1">
            <x v="8"/>
          </reference>
          <reference field="5" count="1">
            <x v="6"/>
          </reference>
          <reference field="6" count="1">
            <x v="33"/>
          </reference>
        </references>
      </pivotArea>
    </format>
    <format dxfId="18952">
      <pivotArea outline="0" fieldPosition="0" dataOnly="0" labelOnly="1">
        <references count="4">
          <reference field="2" count="1">
            <x v="8"/>
          </reference>
          <reference field="5" count="1">
            <x v="6"/>
          </reference>
          <reference field="6" count="1">
            <x v="33"/>
          </reference>
          <reference field="7" count="1">
            <x v="95"/>
          </reference>
        </references>
      </pivotArea>
    </format>
    <format dxfId="18951">
      <pivotArea outline="0" fieldPosition="0" dataOnly="0" labelOnly="1">
        <references count="5">
          <reference field="2" count="1">
            <x v="8"/>
          </reference>
          <reference field="5" count="1">
            <x v="6"/>
          </reference>
          <reference field="6" count="1">
            <x v="33"/>
          </reference>
          <reference field="7" count="1">
            <x v="95"/>
          </reference>
          <reference field="9" count="1">
            <x v="0"/>
          </reference>
        </references>
      </pivotArea>
    </format>
    <format dxfId="18950">
      <pivotArea outline="0" fieldPosition="0" dataOnly="0" labelOnly="1">
        <references count="5">
          <reference field="2" count="1">
            <x v="8"/>
          </reference>
          <reference field="5" count="1">
            <x v="6"/>
          </reference>
          <reference field="6" count="1">
            <x v="33"/>
          </reference>
          <reference field="7" count="1">
            <x v="95"/>
          </reference>
          <reference field="9" count="1">
            <x v="1"/>
          </reference>
        </references>
      </pivotArea>
    </format>
    <format dxfId="18949">
      <pivotArea outline="0" fieldPosition="0" dataOnly="0" labelOnly="1">
        <references count="1">
          <reference field="5" count="1">
            <x v="6"/>
          </reference>
        </references>
      </pivotArea>
    </format>
    <format dxfId="18948">
      <pivotArea outline="0" fieldPosition="0" dataOnly="0" labelOnly="1">
        <references count="2">
          <reference field="2" count="1">
            <x v="8"/>
          </reference>
          <reference field="5" count="1">
            <x v="6"/>
          </reference>
        </references>
      </pivotArea>
    </format>
    <format dxfId="18947">
      <pivotArea outline="0" fieldPosition="0" dataOnly="0" labelOnly="1">
        <references count="3">
          <reference field="2" count="1">
            <x v="8"/>
          </reference>
          <reference field="5" count="1">
            <x v="6"/>
          </reference>
          <reference field="6" count="1">
            <x v="33"/>
          </reference>
        </references>
      </pivotArea>
    </format>
    <format dxfId="18946">
      <pivotArea outline="0" fieldPosition="0" dataOnly="0" labelOnly="1">
        <references count="4">
          <reference field="2" count="1">
            <x v="8"/>
          </reference>
          <reference field="5" count="1">
            <x v="6"/>
          </reference>
          <reference field="6" count="1">
            <x v="33"/>
          </reference>
          <reference field="7" count="1">
            <x v="95"/>
          </reference>
        </references>
      </pivotArea>
    </format>
    <format dxfId="18945">
      <pivotArea outline="0" fieldPosition="0" dataOnly="0" labelOnly="1">
        <references count="5">
          <reference field="2" count="1">
            <x v="8"/>
          </reference>
          <reference field="5" count="1">
            <x v="6"/>
          </reference>
          <reference field="6" count="1">
            <x v="33"/>
          </reference>
          <reference field="7" count="1">
            <x v="95"/>
          </reference>
          <reference field="9" count="1">
            <x v="8"/>
          </reference>
        </references>
      </pivotArea>
    </format>
    <format dxfId="18944">
      <pivotArea outline="0" fieldPosition="0" dataOnly="0" labelOnly="1">
        <references count="1">
          <reference field="5" count="1">
            <x v="7"/>
          </reference>
        </references>
      </pivotArea>
    </format>
    <format dxfId="18943">
      <pivotArea outline="0" fieldPosition="0" dataOnly="0" labelOnly="1">
        <references count="2">
          <reference field="2" count="1">
            <x v="0"/>
          </reference>
          <reference field="5" count="1">
            <x v="7"/>
          </reference>
        </references>
      </pivotArea>
    </format>
    <format dxfId="18942">
      <pivotArea outline="0" fieldPosition="0" dataOnly="0" labelOnly="1">
        <references count="3">
          <reference field="2" count="1">
            <x v="0"/>
          </reference>
          <reference field="5" count="1">
            <x v="7"/>
          </reference>
          <reference field="6" count="1">
            <x v="7"/>
          </reference>
        </references>
      </pivotArea>
    </format>
    <format dxfId="18941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0"/>
          </reference>
        </references>
      </pivotArea>
    </format>
    <format dxfId="18940">
      <pivotArea outline="0" fieldPosition="0" dataOnly="0" labelOnly="1">
        <references count="5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0"/>
          </reference>
          <reference field="9" count="1">
            <x v="3"/>
          </reference>
        </references>
      </pivotArea>
    </format>
    <format dxfId="18939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0"/>
          </reference>
        </references>
      </pivotArea>
    </format>
    <format dxfId="18938">
      <pivotArea outline="0" fieldPosition="0" dataOnly="0" labelOnly="1">
        <references count="5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0"/>
          </reference>
          <reference field="9" count="1">
            <x v="8"/>
          </reference>
        </references>
      </pivotArea>
    </format>
    <format dxfId="18937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32"/>
          </reference>
        </references>
      </pivotArea>
    </format>
    <format dxfId="18936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32"/>
          </reference>
        </references>
      </pivotArea>
    </format>
    <format dxfId="18935">
      <pivotArea outline="0" fieldPosition="0" dataOnly="0" labelOnly="1">
        <references count="5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32"/>
          </reference>
          <reference field="9" count="1">
            <x v="8"/>
          </reference>
        </references>
      </pivotArea>
    </format>
    <format dxfId="18934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69"/>
          </reference>
        </references>
      </pivotArea>
    </format>
    <format dxfId="18933">
      <pivotArea outline="0" fieldPosition="0" dataOnly="0" labelOnly="1">
        <references count="2">
          <reference field="2" count="1">
            <x v="0"/>
          </reference>
          <reference field="5" count="1">
            <x v="7"/>
          </reference>
        </references>
      </pivotArea>
    </format>
    <format dxfId="18932">
      <pivotArea outline="0" fieldPosition="0" dataOnly="0" labelOnly="1">
        <references count="3">
          <reference field="2" count="1">
            <x v="0"/>
          </reference>
          <reference field="5" count="1">
            <x v="7"/>
          </reference>
          <reference field="6" count="1">
            <x v="7"/>
          </reference>
        </references>
      </pivotArea>
    </format>
    <format dxfId="18931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69"/>
          </reference>
        </references>
      </pivotArea>
    </format>
    <format dxfId="18930">
      <pivotArea outline="0" fieldPosition="0" dataOnly="0" labelOnly="1">
        <references count="5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69"/>
          </reference>
          <reference field="9" count="1">
            <x v="8"/>
          </reference>
        </references>
      </pivotArea>
    </format>
    <format dxfId="18929">
      <pivotArea outline="0" fieldPosition="0" dataOnly="0" labelOnly="1">
        <references count="2">
          <reference field="2" count="1">
            <x v="8"/>
          </reference>
          <reference field="5" count="1">
            <x v="7"/>
          </reference>
        </references>
      </pivotArea>
    </format>
    <format dxfId="18928">
      <pivotArea outline="0" fieldPosition="0" dataOnly="0" labelOnly="1">
        <references count="3">
          <reference field="2" count="1">
            <x v="8"/>
          </reference>
          <reference field="5" count="1">
            <x v="7"/>
          </reference>
          <reference field="6" count="1">
            <x v="32"/>
          </reference>
        </references>
      </pivotArea>
    </format>
    <format dxfId="18927">
      <pivotArea outline="0" fieldPosition="0" dataOnly="0" labelOnly="1">
        <references count="4">
          <reference field="2" count="1">
            <x v="8"/>
          </reference>
          <reference field="5" count="1">
            <x v="7"/>
          </reference>
          <reference field="6" count="1">
            <x v="32"/>
          </reference>
          <reference field="7" count="1">
            <x v="82"/>
          </reference>
        </references>
      </pivotArea>
    </format>
    <format dxfId="18926">
      <pivotArea outline="0" fieldPosition="0" dataOnly="0" labelOnly="1">
        <references count="1">
          <reference field="5" count="1">
            <x v="7"/>
          </reference>
        </references>
      </pivotArea>
    </format>
    <format dxfId="18925">
      <pivotArea outline="0" fieldPosition="0" dataOnly="0" labelOnly="1">
        <references count="2">
          <reference field="2" count="1">
            <x v="8"/>
          </reference>
          <reference field="5" count="1">
            <x v="7"/>
          </reference>
        </references>
      </pivotArea>
    </format>
    <format dxfId="18924">
      <pivotArea outline="0" fieldPosition="0" dataOnly="0" labelOnly="1">
        <references count="3">
          <reference field="2" count="1">
            <x v="8"/>
          </reference>
          <reference field="5" count="1">
            <x v="7"/>
          </reference>
          <reference field="6" count="1">
            <x v="32"/>
          </reference>
        </references>
      </pivotArea>
    </format>
    <format dxfId="18923">
      <pivotArea outline="0" fieldPosition="0" dataOnly="0" labelOnly="1">
        <references count="4">
          <reference field="2" count="1">
            <x v="8"/>
          </reference>
          <reference field="5" count="1">
            <x v="7"/>
          </reference>
          <reference field="6" count="1">
            <x v="32"/>
          </reference>
          <reference field="7" count="1">
            <x v="82"/>
          </reference>
        </references>
      </pivotArea>
    </format>
    <format dxfId="18922">
      <pivotArea outline="0" fieldPosition="0" dataOnly="0" labelOnly="1">
        <references count="5">
          <reference field="2" count="1">
            <x v="8"/>
          </reference>
          <reference field="5" count="1">
            <x v="7"/>
          </reference>
          <reference field="6" count="1">
            <x v="32"/>
          </reference>
          <reference field="7" count="1">
            <x v="82"/>
          </reference>
          <reference field="9" count="1">
            <x v="14"/>
          </reference>
        </references>
      </pivotArea>
    </format>
    <format dxfId="18921">
      <pivotArea outline="0" fieldPosition="0" dataOnly="0" labelOnly="1">
        <references count="1">
          <reference field="5" count="1">
            <x v="8"/>
          </reference>
        </references>
      </pivotArea>
    </format>
    <format dxfId="18920">
      <pivotArea outline="0" fieldPosition="0" dataOnly="0" labelOnly="1">
        <references count="2">
          <reference field="2" count="1">
            <x v="0"/>
          </reference>
          <reference field="5" count="1">
            <x v="8"/>
          </reference>
        </references>
      </pivotArea>
    </format>
    <format dxfId="18919">
      <pivotArea outline="0" fieldPosition="0" dataOnly="0" labelOnly="1">
        <references count="3">
          <reference field="2" count="1">
            <x v="0"/>
          </reference>
          <reference field="5" count="1">
            <x v="8"/>
          </reference>
          <reference field="6" count="1">
            <x v="2"/>
          </reference>
        </references>
      </pivotArea>
    </format>
    <format dxfId="18918">
      <pivotArea outline="0" fieldPosition="0" dataOnly="0" labelOnly="1">
        <references count="4">
          <reference field="2" count="1">
            <x v="0"/>
          </reference>
          <reference field="5" count="1">
            <x v="8"/>
          </reference>
          <reference field="6" count="1">
            <x v="2"/>
          </reference>
          <reference field="7" count="1">
            <x v="93"/>
          </reference>
        </references>
      </pivotArea>
    </format>
    <format dxfId="18917">
      <pivotArea outline="0" fieldPosition="0" dataOnly="0" labelOnly="1">
        <references count="5">
          <reference field="2" count="1">
            <x v="0"/>
          </reference>
          <reference field="5" count="1">
            <x v="8"/>
          </reference>
          <reference field="6" count="1">
            <x v="2"/>
          </reference>
          <reference field="7" count="1">
            <x v="93"/>
          </reference>
          <reference field="9" count="1">
            <x v="3"/>
          </reference>
        </references>
      </pivotArea>
    </format>
    <format dxfId="18916">
      <pivotArea outline="0" fieldPosition="0" dataOnly="0" labelOnly="1">
        <references count="5">
          <reference field="2" count="1">
            <x v="0"/>
          </reference>
          <reference field="5" count="1">
            <x v="8"/>
          </reference>
          <reference field="6" count="1">
            <x v="2"/>
          </reference>
          <reference field="7" count="1">
            <x v="93"/>
          </reference>
          <reference field="9" count="1">
            <x v="8"/>
          </reference>
        </references>
      </pivotArea>
    </format>
    <format dxfId="18915">
      <pivotArea outline="0" fieldPosition="0" dataOnly="0" labelOnly="1">
        <references count="5">
          <reference field="2" count="1">
            <x v="0"/>
          </reference>
          <reference field="5" count="1">
            <x v="8"/>
          </reference>
          <reference field="6" count="1">
            <x v="2"/>
          </reference>
          <reference field="7" count="1">
            <x v="93"/>
          </reference>
          <reference field="9" count="1">
            <x v="30"/>
          </reference>
        </references>
      </pivotArea>
    </format>
    <format dxfId="18914">
      <pivotArea outline="0" fieldPosition="0" dataOnly="0" labelOnly="1">
        <references count="2">
          <reference field="2" count="1">
            <x v="0"/>
          </reference>
          <reference field="5" count="1">
            <x v="8"/>
          </reference>
        </references>
      </pivotArea>
    </format>
    <format dxfId="18913">
      <pivotArea outline="0" fieldPosition="0" dataOnly="0" labelOnly="1">
        <references count="3">
          <reference field="2" count="1">
            <x v="0"/>
          </reference>
          <reference field="5" count="1">
            <x v="8"/>
          </reference>
          <reference field="6" count="1">
            <x v="2"/>
          </reference>
        </references>
      </pivotArea>
    </format>
    <format dxfId="18912">
      <pivotArea outline="0" fieldPosition="0" dataOnly="0" labelOnly="1">
        <references count="4">
          <reference field="2" count="1">
            <x v="0"/>
          </reference>
          <reference field="5" count="1">
            <x v="8"/>
          </reference>
          <reference field="6" count="1">
            <x v="2"/>
          </reference>
          <reference field="7" count="1">
            <x v="93"/>
          </reference>
        </references>
      </pivotArea>
    </format>
    <format dxfId="18911">
      <pivotArea outline="0" fieldPosition="0" dataOnly="0" labelOnly="1">
        <references count="5">
          <reference field="2" count="1">
            <x v="0"/>
          </reference>
          <reference field="5" count="1">
            <x v="8"/>
          </reference>
          <reference field="6" count="1">
            <x v="2"/>
          </reference>
          <reference field="7" count="1">
            <x v="93"/>
          </reference>
          <reference field="9" count="1">
            <x v="31"/>
          </reference>
        </references>
      </pivotArea>
    </format>
    <format dxfId="18910">
      <pivotArea outline="0" fieldPosition="0" dataOnly="0" labelOnly="1">
        <references count="2">
          <reference field="2" count="1">
            <x v="8"/>
          </reference>
          <reference field="5" count="1">
            <x v="8"/>
          </reference>
        </references>
      </pivotArea>
    </format>
    <format dxfId="18909">
      <pivotArea outline="0" fieldPosition="0" dataOnly="0" labelOnly="1">
        <references count="3">
          <reference field="2" count="1">
            <x v="8"/>
          </reference>
          <reference field="5" count="1">
            <x v="8"/>
          </reference>
          <reference field="6" count="1">
            <x v="32"/>
          </reference>
        </references>
      </pivotArea>
    </format>
    <format dxfId="18908">
      <pivotArea outline="0" fieldPosition="0" dataOnly="0" labelOnly="1">
        <references count="4">
          <reference field="2" count="1">
            <x v="8"/>
          </reference>
          <reference field="5" count="1">
            <x v="8"/>
          </reference>
          <reference field="6" count="1">
            <x v="32"/>
          </reference>
          <reference field="7" count="1">
            <x v="80"/>
          </reference>
        </references>
      </pivotArea>
    </format>
    <format dxfId="18907">
      <pivotArea outline="0" fieldPosition="0" dataOnly="0" labelOnly="1">
        <references count="4">
          <reference field="2" count="1">
            <x v="8"/>
          </reference>
          <reference field="5" count="1">
            <x v="8"/>
          </reference>
          <reference field="6" count="1">
            <x v="32"/>
          </reference>
          <reference field="7" count="1">
            <x v="80"/>
          </reference>
        </references>
      </pivotArea>
    </format>
    <format dxfId="18906">
      <pivotArea outline="0" fieldPosition="0" dataOnly="0" labelOnly="1">
        <references count="5">
          <reference field="2" count="1">
            <x v="8"/>
          </reference>
          <reference field="5" count="1">
            <x v="8"/>
          </reference>
          <reference field="6" count="1">
            <x v="32"/>
          </reference>
          <reference field="7" count="1">
            <x v="80"/>
          </reference>
          <reference field="9" count="1">
            <x v="10"/>
          </reference>
        </references>
      </pivotArea>
    </format>
    <format dxfId="18905">
      <pivotArea outline="0" fieldPosition="0" dataOnly="0" labelOnly="1">
        <references count="4">
          <reference field="2" count="1">
            <x v="8"/>
          </reference>
          <reference field="5" count="1">
            <x v="8"/>
          </reference>
          <reference field="6" count="1">
            <x v="32"/>
          </reference>
          <reference field="7" count="1">
            <x v="89"/>
          </reference>
        </references>
      </pivotArea>
    </format>
    <format dxfId="18904">
      <pivotArea outline="0" fieldPosition="0" dataOnly="0" labelOnly="1">
        <references count="3">
          <reference field="2" count="1">
            <x v="8"/>
          </reference>
          <reference field="5" count="1">
            <x v="8"/>
          </reference>
          <reference field="6" count="1">
            <x v="32"/>
          </reference>
        </references>
      </pivotArea>
    </format>
    <format dxfId="18903">
      <pivotArea outline="0" fieldPosition="0" dataOnly="0" labelOnly="1">
        <references count="4">
          <reference field="2" count="1">
            <x v="8"/>
          </reference>
          <reference field="5" count="1">
            <x v="8"/>
          </reference>
          <reference field="6" count="1">
            <x v="32"/>
          </reference>
          <reference field="7" count="1">
            <x v="89"/>
          </reference>
        </references>
      </pivotArea>
    </format>
    <format dxfId="18902">
      <pivotArea outline="0" fieldPosition="0" dataOnly="0" labelOnly="1">
        <references count="5">
          <reference field="2" count="1">
            <x v="8"/>
          </reference>
          <reference field="5" count="1">
            <x v="8"/>
          </reference>
          <reference field="6" count="1">
            <x v="32"/>
          </reference>
          <reference field="7" count="1">
            <x v="89"/>
          </reference>
          <reference field="9" count="1">
            <x v="10"/>
          </reference>
        </references>
      </pivotArea>
    </format>
    <format dxfId="18901">
      <pivotArea outline="0" fieldPosition="0" dataOnly="0" labelOnly="1">
        <references count="3">
          <reference field="2" count="1">
            <x v="8"/>
          </reference>
          <reference field="5" count="1">
            <x v="8"/>
          </reference>
          <reference field="6" count="1">
            <x v="33"/>
          </reference>
        </references>
      </pivotArea>
    </format>
    <format dxfId="18900">
      <pivotArea outline="0" fieldPosition="0" dataOnly="0" labelOnly="1">
        <references count="4">
          <reference field="2" count="1">
            <x v="8"/>
          </reference>
          <reference field="5" count="1">
            <x v="8"/>
          </reference>
          <reference field="6" count="1">
            <x v="33"/>
          </reference>
          <reference field="7" count="1">
            <x v="133"/>
          </reference>
        </references>
      </pivotArea>
    </format>
    <format dxfId="18899">
      <pivotArea outline="0" fieldPosition="0" dataOnly="0" labelOnly="1">
        <references count="1">
          <reference field="5" count="1">
            <x v="8"/>
          </reference>
        </references>
      </pivotArea>
    </format>
    <format dxfId="18898">
      <pivotArea outline="0" fieldPosition="0" dataOnly="0" labelOnly="1">
        <references count="2">
          <reference field="2" count="1">
            <x v="8"/>
          </reference>
          <reference field="5" count="1">
            <x v="8"/>
          </reference>
        </references>
      </pivotArea>
    </format>
    <format dxfId="18897">
      <pivotArea outline="0" fieldPosition="0" dataOnly="0" labelOnly="1">
        <references count="3">
          <reference field="2" count="1">
            <x v="8"/>
          </reference>
          <reference field="5" count="1">
            <x v="8"/>
          </reference>
          <reference field="6" count="1">
            <x v="33"/>
          </reference>
        </references>
      </pivotArea>
    </format>
    <format dxfId="18896">
      <pivotArea outline="0" fieldPosition="0" dataOnly="0" labelOnly="1">
        <references count="4">
          <reference field="2" count="1">
            <x v="8"/>
          </reference>
          <reference field="5" count="1">
            <x v="8"/>
          </reference>
          <reference field="6" count="1">
            <x v="33"/>
          </reference>
          <reference field="7" count="1">
            <x v="133"/>
          </reference>
        </references>
      </pivotArea>
    </format>
    <format dxfId="18895">
      <pivotArea outline="0" fieldPosition="0" dataOnly="0" labelOnly="1">
        <references count="5">
          <reference field="2" count="1">
            <x v="8"/>
          </reference>
          <reference field="5" count="1">
            <x v="8"/>
          </reference>
          <reference field="6" count="1">
            <x v="33"/>
          </reference>
          <reference field="7" count="1">
            <x v="133"/>
          </reference>
          <reference field="9" count="1">
            <x v="8"/>
          </reference>
        </references>
      </pivotArea>
    </format>
    <format dxfId="18894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СводнаяТаблица2" cacheId="16" autoFormatId="4096" applyNumberFormats="1" applyBorderFormats="1" applyFontFormats="1" applyPatternFormats="1" applyAlignmentFormats="1" applyWidthHeightFormats="1" dataCaption="Данные" showMissing="0" preserveFormatting="1" useAutoFormatting="1" pageOverThenDown="1" itemPrintTitles="1" compactData="0" createdVersion="3" updatedVersion="6" indent="0" gridDropZones="1" showMemberPropertyTips="0">
  <location ref="I11:N201" firstHeaderRow="0" firstDataRow="1" firstDataCol="4"/>
  <pivotFields count="21">
    <pivotField compact="0" showAll="0" includeNewItemsInFilter="1"/>
    <pivotField compact="0" showAll="0" includeNewItemsInFilter="1"/>
    <pivotField axis="axisRow" compact="0" showAll="0" includeNewItemsInFilter="1" sortType="ascending">
      <items count="16">
        <item x="0"/>
        <item x="1"/>
        <item x="2"/>
        <item x="3"/>
        <item x="12"/>
        <item x="4"/>
        <item x="5"/>
        <item x="6"/>
        <item x="7"/>
        <item x="8"/>
        <item x="9"/>
        <item x="10"/>
        <item x="11"/>
        <item m="1" x="14"/>
        <item x="13"/>
        <item t="default"/>
      </items>
    </pivotField>
    <pivotField compact="0" showAll="0" includeNewItemsInFilter="1"/>
    <pivotField compact="0" showAll="0" includeNewItemsInFilter="1"/>
    <pivotField compact="0" showAll="0" insertBlankRow="1" includeNewItemsInFilter="1"/>
    <pivotField axis="axisRow" compact="0" showAll="0" includeNewItemsInFilter="1" sortType="ascending">
      <items count="43">
        <item x="0"/>
        <item x="27"/>
        <item x="1"/>
        <item x="2"/>
        <item x="26"/>
        <item m="1" x="35"/>
        <item x="3"/>
        <item x="4"/>
        <item x="5"/>
        <item m="1" x="30"/>
        <item x="6"/>
        <item x="7"/>
        <item m="1" x="38"/>
        <item x="8"/>
        <item x="9"/>
        <item x="10"/>
        <item m="1" x="39"/>
        <item x="11"/>
        <item x="28"/>
        <item x="12"/>
        <item x="13"/>
        <item x="14"/>
        <item x="15"/>
        <item m="1" x="32"/>
        <item x="16"/>
        <item m="1" x="37"/>
        <item m="1" x="36"/>
        <item m="1" x="34"/>
        <item x="17"/>
        <item m="1" x="33"/>
        <item m="1" x="40"/>
        <item x="18"/>
        <item x="19"/>
        <item x="20"/>
        <item x="21"/>
        <item x="22"/>
        <item x="23"/>
        <item x="24"/>
        <item x="25"/>
        <item m="1" x="41"/>
        <item m="1" x="31"/>
        <item h="1" x="29"/>
        <item t="default"/>
      </items>
    </pivotField>
    <pivotField axis="axisRow" compact="0" showAll="0" includeNewItemsInFilter="1" sortType="ascending">
      <items count="232">
        <item m="1" x="142"/>
        <item m="1" x="120"/>
        <item m="1" x="167"/>
        <item m="1" x="216"/>
        <item m="1" x="29"/>
        <item m="1" x="114"/>
        <item m="1" x="156"/>
        <item m="1" x="103"/>
        <item m="1" x="159"/>
        <item m="1" x="55"/>
        <item m="1" x="107"/>
        <item m="1" x="33"/>
        <item m="1" x="43"/>
        <item m="1" x="39"/>
        <item m="1" x="115"/>
        <item m="1" x="124"/>
        <item m="1" x="108"/>
        <item m="1" x="202"/>
        <item m="1" x="205"/>
        <item m="1" x="214"/>
        <item m="1" x="143"/>
        <item m="1" x="200"/>
        <item m="1" x="157"/>
        <item m="1" x="44"/>
        <item m="1" x="183"/>
        <item m="1" x="191"/>
        <item m="1" x="162"/>
        <item m="1" x="172"/>
        <item m="1" x="45"/>
        <item m="1" x="99"/>
        <item m="1" x="111"/>
        <item m="1" x="188"/>
        <item m="1" x="208"/>
        <item m="1" x="149"/>
        <item m="1" x="225"/>
        <item m="1" x="153"/>
        <item m="1" x="198"/>
        <item m="1" x="185"/>
        <item m="1" x="144"/>
        <item m="1" x="199"/>
        <item m="1" x="73"/>
        <item m="1" x="92"/>
        <item m="1" x="203"/>
        <item m="1" x="168"/>
        <item m="1" x="30"/>
        <item m="1" x="184"/>
        <item m="1" x="87"/>
        <item m="1" x="154"/>
        <item m="1" x="89"/>
        <item m="1" x="117"/>
        <item m="1" x="90"/>
        <item m="1" x="56"/>
        <item m="1" x="63"/>
        <item m="1" x="67"/>
        <item m="1" x="179"/>
        <item m="1" x="69"/>
        <item m="1" x="118"/>
        <item m="1" x="169"/>
        <item m="1" x="74"/>
        <item m="1" x="219"/>
        <item m="1" x="217"/>
        <item m="1" x="125"/>
        <item m="1" x="93"/>
        <item m="1" x="112"/>
        <item m="1" x="201"/>
        <item m="1" x="52"/>
        <item m="1" x="135"/>
        <item m="1" x="209"/>
        <item m="1" x="40"/>
        <item m="1" x="211"/>
        <item m="1" x="94"/>
        <item m="1" x="54"/>
        <item m="1" x="136"/>
        <item m="1" x="174"/>
        <item m="1" x="58"/>
        <item m="1" x="31"/>
        <item m="1" x="180"/>
        <item m="1" x="64"/>
        <item m="1" x="88"/>
        <item m="1" x="126"/>
        <item m="1" x="192"/>
        <item m="1" x="116"/>
        <item m="1" x="212"/>
        <item m="1" x="121"/>
        <item m="1" x="175"/>
        <item m="1" x="104"/>
        <item m="1" x="193"/>
        <item m="1" x="34"/>
        <item m="1" x="173"/>
        <item m="1" x="75"/>
        <item m="1" x="110"/>
        <item m="1" x="122"/>
        <item m="1" x="70"/>
        <item m="1" x="150"/>
        <item m="1" x="84"/>
        <item m="1" x="96"/>
        <item m="1" x="163"/>
        <item m="1" x="35"/>
        <item m="1" x="105"/>
        <item m="1" x="176"/>
        <item m="1" x="49"/>
        <item m="1" x="220"/>
        <item m="1" x="206"/>
        <item m="1" x="65"/>
        <item m="1" x="137"/>
        <item m="1" x="145"/>
        <item m="1" x="80"/>
        <item m="1" x="59"/>
        <item m="1" x="194"/>
        <item m="1" x="210"/>
        <item m="1" x="60"/>
        <item m="1" x="50"/>
        <item m="1" x="221"/>
        <item m="1" x="100"/>
        <item m="1" x="32"/>
        <item m="1" x="97"/>
        <item m="1" x="36"/>
        <item m="1" x="177"/>
        <item m="1" x="37"/>
        <item m="1" x="160"/>
        <item m="1" x="76"/>
        <item m="1" x="151"/>
        <item m="1" x="85"/>
        <item m="1" x="146"/>
        <item m="1" x="155"/>
        <item m="1" x="38"/>
        <item m="1" x="164"/>
        <item m="1" x="41"/>
        <item m="1" x="53"/>
        <item m="1" x="119"/>
        <item m="1" x="195"/>
        <item m="1" x="61"/>
        <item m="1" x="131"/>
        <item m="1" x="207"/>
        <item m="1" x="71"/>
        <item m="1" x="86"/>
        <item m="1" x="158"/>
        <item m="1" x="230"/>
        <item m="1" x="196"/>
        <item m="1" x="181"/>
        <item m="1" x="213"/>
        <item m="1" x="127"/>
        <item m="1" x="226"/>
        <item m="1" x="139"/>
        <item m="1" x="128"/>
        <item m="1" x="68"/>
        <item m="1" x="109"/>
        <item m="1" x="95"/>
        <item m="1" x="147"/>
        <item m="1" x="152"/>
        <item m="1" x="91"/>
        <item m="1" x="132"/>
        <item m="1" x="46"/>
        <item m="1" x="57"/>
        <item m="1" x="186"/>
        <item m="1" x="189"/>
        <item m="1" x="222"/>
        <item m="1" x="77"/>
        <item m="1" x="133"/>
        <item m="1" x="161"/>
        <item m="1" x="148"/>
        <item m="1" x="223"/>
        <item m="1" x="102"/>
        <item m="1" x="138"/>
        <item m="1" x="165"/>
        <item m="1" x="227"/>
        <item m="1" x="215"/>
        <item m="1" x="129"/>
        <item m="1" x="187"/>
        <item m="1" x="51"/>
        <item m="1" x="81"/>
        <item m="1" x="72"/>
        <item m="1" x="190"/>
        <item m="1" x="47"/>
        <item m="1" x="78"/>
        <item m="1" x="218"/>
        <item m="1" x="62"/>
        <item m="1" x="182"/>
        <item m="1" x="82"/>
        <item m="1" x="140"/>
        <item m="1" x="170"/>
        <item m="1" x="83"/>
        <item m="1" x="228"/>
        <item m="1" x="106"/>
        <item m="1" x="98"/>
        <item m="1" x="123"/>
        <item m="1" x="197"/>
        <item m="1" x="130"/>
        <item x="3"/>
        <item x="13"/>
        <item x="21"/>
        <item x="25"/>
        <item x="15"/>
        <item x="16"/>
        <item x="12"/>
        <item x="19"/>
        <item x="18"/>
        <item x="6"/>
        <item x="20"/>
        <item m="1" x="224"/>
        <item x="5"/>
        <item x="24"/>
        <item x="8"/>
        <item x="17"/>
        <item x="27"/>
        <item x="22"/>
        <item m="1" x="79"/>
        <item x="14"/>
        <item m="1" x="166"/>
        <item x="9"/>
        <item x="26"/>
        <item m="1" x="113"/>
        <item x="23"/>
        <item m="1" x="178"/>
        <item x="11"/>
        <item x="0"/>
        <item x="1"/>
        <item x="4"/>
        <item x="10"/>
        <item m="1" x="141"/>
        <item m="1" x="171"/>
        <item m="1" x="66"/>
        <item m="1" x="101"/>
        <item x="2"/>
        <item m="1" x="42"/>
        <item x="7"/>
        <item m="1" x="134"/>
        <item m="1" x="204"/>
        <item m="1" x="229"/>
        <item m="1" x="48"/>
        <item x="28"/>
        <item t="default"/>
      </items>
    </pivotField>
    <pivotField compact="0" showAll="0" includeNewItemsInFilter="1"/>
    <pivotField axis="axisRow" compact="0" showAll="0" includeNewItemsInFilter="1" sortType="ascending">
      <items count="38">
        <item m="1" x="31"/>
        <item m="1" x="26"/>
        <item m="1" x="33"/>
        <item x="0"/>
        <item x="2"/>
        <item x="20"/>
        <item x="1"/>
        <item m="1" x="24"/>
        <item x="7"/>
        <item m="1" x="35"/>
        <item x="15"/>
        <item x="16"/>
        <item x="14"/>
        <item x="12"/>
        <item x="21"/>
        <item m="1" x="23"/>
        <item m="1" x="27"/>
        <item m="1" x="30"/>
        <item x="18"/>
        <item x="19"/>
        <item x="10"/>
        <item m="1" x="28"/>
        <item x="9"/>
        <item x="13"/>
        <item m="1" x="32"/>
        <item x="17"/>
        <item m="1" x="34"/>
        <item x="11"/>
        <item x="6"/>
        <item m="1" x="25"/>
        <item x="3"/>
        <item x="4"/>
        <item x="5"/>
        <item x="8"/>
        <item m="1" x="36"/>
        <item m="1" x="29"/>
        <item x="22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/>
    <pivotField dataField="1" compact="0" showAll="0" includeNewItemsInFilter="1"/>
    <pivotField compact="0" showAll="0" includeNewItemsInFilter="1"/>
    <pivotField compact="0" showAll="0" includeNewItemsInFilter="1"/>
    <pivotField compact="0" showAll="0" includeNewItemsInFilter="1" defaultSubtotal="0"/>
    <pivotField compact="0" showAll="0" defaultSubtotal="0"/>
    <pivotField dataField="1" compact="0" showAll="0" includeNewItemsInFilter="1"/>
    <pivotField compact="0" showAll="0" includeNewItemsInFilter="1" defaultSubtotal="0"/>
  </pivotFields>
  <rowFields count="4">
    <field x="2"/>
    <field x="6"/>
    <field x="7"/>
    <field x="9"/>
  </rowFields>
  <rowItems count="190">
    <i>
      <x/>
    </i>
    <i r="1">
      <x/>
    </i>
    <i r="2">
      <x v="215"/>
    </i>
    <i r="3">
      <x v="3"/>
    </i>
    <i r="3">
      <x v="6"/>
    </i>
    <i r="1">
      <x v="1"/>
    </i>
    <i r="2">
      <x v="215"/>
    </i>
    <i r="3">
      <x v="3"/>
    </i>
    <i r="3">
      <x v="5"/>
    </i>
    <i r="3">
      <x v="6"/>
    </i>
    <i r="3">
      <x v="8"/>
    </i>
    <i r="3">
      <x v="31"/>
    </i>
    <i r="3">
      <x v="32"/>
    </i>
    <i r="1">
      <x v="2"/>
    </i>
    <i r="2">
      <x v="210"/>
    </i>
    <i r="3">
      <x v="3"/>
    </i>
    <i r="3">
      <x v="6"/>
    </i>
    <i r="2">
      <x v="215"/>
    </i>
    <i r="3">
      <x v="3"/>
    </i>
    <i r="3">
      <x v="4"/>
    </i>
    <i r="3">
      <x v="6"/>
    </i>
    <i r="3">
      <x v="8"/>
    </i>
    <i r="3">
      <x v="28"/>
    </i>
    <i r="3">
      <x v="30"/>
    </i>
    <i r="3">
      <x v="31"/>
    </i>
    <i r="3">
      <x v="32"/>
    </i>
    <i r="2">
      <x v="216"/>
    </i>
    <i r="3">
      <x v="3"/>
    </i>
    <i r="3">
      <x v="4"/>
    </i>
    <i r="3">
      <x v="6"/>
    </i>
    <i r="3">
      <x v="8"/>
    </i>
    <i r="1">
      <x v="3"/>
    </i>
    <i r="2">
      <x v="223"/>
    </i>
    <i r="3">
      <x v="8"/>
    </i>
    <i r="1">
      <x v="4"/>
    </i>
    <i r="2">
      <x v="205"/>
    </i>
    <i r="3">
      <x v="3"/>
    </i>
    <i r="3">
      <x v="4"/>
    </i>
    <i r="3">
      <x v="6"/>
    </i>
    <i r="3">
      <x v="8"/>
    </i>
    <i r="3">
      <x v="31"/>
    </i>
    <i r="3">
      <x v="32"/>
    </i>
    <i r="2">
      <x v="215"/>
    </i>
    <i r="3">
      <x v="3"/>
    </i>
    <i r="3">
      <x v="6"/>
    </i>
    <i r="1">
      <x v="6"/>
    </i>
    <i r="2">
      <x v="223"/>
    </i>
    <i r="3">
      <x v="33"/>
    </i>
    <i r="1">
      <x v="7"/>
    </i>
    <i r="2">
      <x v="188"/>
    </i>
    <i r="3">
      <x v="22"/>
    </i>
    <i r="2">
      <x v="204"/>
    </i>
    <i r="3">
      <x v="3"/>
    </i>
    <i r="3">
      <x v="6"/>
    </i>
    <i r="3">
      <x v="8"/>
    </i>
    <i r="3">
      <x v="30"/>
    </i>
    <i r="3">
      <x v="31"/>
    </i>
    <i r="3">
      <x v="32"/>
    </i>
    <i r="2">
      <x v="215"/>
    </i>
    <i r="3">
      <x v="3"/>
    </i>
    <i r="3">
      <x v="6"/>
    </i>
    <i r="3">
      <x v="8"/>
    </i>
    <i r="3">
      <x v="31"/>
    </i>
    <i r="2">
      <x v="216"/>
    </i>
    <i r="3">
      <x v="20"/>
    </i>
    <i r="2">
      <x v="217"/>
    </i>
    <i r="3">
      <x v="22"/>
    </i>
    <i r="2">
      <x v="218"/>
    </i>
    <i r="3">
      <x v="8"/>
    </i>
    <i r="2">
      <x v="223"/>
    </i>
    <i r="3">
      <x v="20"/>
    </i>
    <i>
      <x v="1"/>
    </i>
    <i r="1">
      <x v="8"/>
    </i>
    <i r="2">
      <x v="200"/>
    </i>
    <i r="3">
      <x v="8"/>
    </i>
    <i r="3">
      <x v="22"/>
    </i>
    <i>
      <x v="2"/>
    </i>
    <i r="1">
      <x v="10"/>
    </i>
    <i r="2">
      <x v="197"/>
    </i>
    <i r="3">
      <x v="3"/>
    </i>
    <i r="3">
      <x v="6"/>
    </i>
    <i r="3">
      <x v="8"/>
    </i>
    <i r="3">
      <x v="27"/>
    </i>
    <i r="2">
      <x v="225"/>
    </i>
    <i r="3">
      <x v="8"/>
    </i>
    <i r="1">
      <x v="11"/>
    </i>
    <i r="2">
      <x v="202"/>
    </i>
    <i r="3">
      <x v="27"/>
    </i>
    <i r="1">
      <x v="13"/>
    </i>
    <i r="2">
      <x v="212"/>
    </i>
    <i r="3">
      <x v="8"/>
    </i>
    <i r="2">
      <x v="223"/>
    </i>
    <i r="3">
      <x v="8"/>
    </i>
    <i r="3">
      <x v="13"/>
    </i>
    <i r="1">
      <x v="14"/>
    </i>
    <i r="2">
      <x v="209"/>
    </i>
    <i r="3">
      <x v="27"/>
    </i>
    <i>
      <x v="3"/>
    </i>
    <i r="1">
      <x v="15"/>
    </i>
    <i r="2">
      <x v="201"/>
    </i>
    <i r="3">
      <x v="8"/>
    </i>
    <i r="2">
      <x v="218"/>
    </i>
    <i r="3">
      <x v="32"/>
    </i>
    <i r="1">
      <x v="17"/>
    </i>
    <i r="2">
      <x v="191"/>
    </i>
    <i r="3">
      <x v="8"/>
    </i>
    <i r="2">
      <x v="201"/>
    </i>
    <i r="3">
      <x v="8"/>
    </i>
    <i r="2">
      <x v="214"/>
    </i>
    <i r="3">
      <x v="8"/>
    </i>
    <i r="3">
      <x v="23"/>
    </i>
    <i>
      <x v="4"/>
    </i>
    <i r="1">
      <x v="18"/>
    </i>
    <i r="2">
      <x v="210"/>
    </i>
    <i r="3">
      <x v="8"/>
    </i>
    <i>
      <x v="5"/>
    </i>
    <i r="1">
      <x v="19"/>
    </i>
    <i r="2">
      <x v="188"/>
    </i>
    <i r="3">
      <x v="22"/>
    </i>
    <i r="2">
      <x v="194"/>
    </i>
    <i r="3">
      <x v="22"/>
    </i>
    <i r="1">
      <x v="20"/>
    </i>
    <i r="2">
      <x v="188"/>
    </i>
    <i r="3">
      <x v="22"/>
    </i>
    <i r="2">
      <x v="194"/>
    </i>
    <i r="3">
      <x v="22"/>
    </i>
    <i r="1">
      <x v="21"/>
    </i>
    <i r="2">
      <x v="188"/>
    </i>
    <i r="3">
      <x v="22"/>
    </i>
    <i r="2">
      <x v="194"/>
    </i>
    <i r="3">
      <x v="22"/>
    </i>
    <i r="1">
      <x v="22"/>
    </i>
    <i r="2">
      <x v="188"/>
    </i>
    <i r="3">
      <x v="23"/>
    </i>
    <i r="2">
      <x v="189"/>
    </i>
    <i r="3">
      <x v="22"/>
    </i>
    <i r="3">
      <x v="23"/>
    </i>
    <i r="2">
      <x v="207"/>
    </i>
    <i r="3">
      <x v="22"/>
    </i>
    <i>
      <x v="6"/>
    </i>
    <i r="1">
      <x v="24"/>
    </i>
    <i r="2">
      <x v="192"/>
    </i>
    <i r="3">
      <x v="22"/>
    </i>
    <i r="2">
      <x v="193"/>
    </i>
    <i r="3">
      <x v="22"/>
    </i>
    <i r="3">
      <x v="23"/>
    </i>
    <i r="2">
      <x v="214"/>
    </i>
    <i r="3">
      <x v="8"/>
    </i>
    <i>
      <x v="7"/>
    </i>
    <i r="1">
      <x v="28"/>
    </i>
    <i r="2">
      <x v="203"/>
    </i>
    <i r="3">
      <x v="12"/>
    </i>
    <i>
      <x v="8"/>
    </i>
    <i r="1">
      <x v="31"/>
    </i>
    <i r="2">
      <x v="196"/>
    </i>
    <i r="3">
      <x v="10"/>
    </i>
    <i r="2">
      <x v="198"/>
    </i>
    <i r="3">
      <x v="11"/>
    </i>
    <i r="1">
      <x v="32"/>
    </i>
    <i r="2">
      <x v="195"/>
    </i>
    <i r="3">
      <x v="11"/>
    </i>
    <i r="2">
      <x v="196"/>
    </i>
    <i r="3">
      <x v="14"/>
    </i>
    <i r="2">
      <x v="216"/>
    </i>
    <i r="3">
      <x v="8"/>
    </i>
    <i r="1">
      <x v="33"/>
    </i>
    <i r="2">
      <x v="188"/>
    </i>
    <i r="3">
      <x v="8"/>
    </i>
    <i r="2">
      <x v="196"/>
    </i>
    <i r="3">
      <x v="22"/>
    </i>
    <i>
      <x v="9"/>
    </i>
    <i r="1">
      <x v="34"/>
    </i>
    <i r="2">
      <x v="190"/>
    </i>
    <i r="3">
      <x v="22"/>
    </i>
    <i>
      <x v="10"/>
    </i>
    <i r="1">
      <x v="35"/>
    </i>
    <i r="2">
      <x v="223"/>
    </i>
    <i r="3">
      <x v="22"/>
    </i>
    <i>
      <x v="11"/>
    </i>
    <i r="1">
      <x v="36"/>
    </i>
    <i r="2">
      <x v="205"/>
    </i>
    <i r="3">
      <x v="25"/>
    </i>
    <i>
      <x v="12"/>
    </i>
    <i r="1">
      <x v="37"/>
    </i>
    <i r="2">
      <x v="205"/>
    </i>
    <i r="3">
      <x v="18"/>
    </i>
    <i r="1">
      <x v="38"/>
    </i>
    <i r="2">
      <x v="205"/>
    </i>
    <i r="3">
      <x v="19"/>
    </i>
    <i t="grand">
      <x/>
    </i>
  </rowItems>
  <colFields count="1">
    <field x="-2"/>
  </colFields>
  <colItems count="2">
    <i>
      <x/>
    </i>
    <i i="1">
      <x v="1"/>
    </i>
  </colItems>
  <dataFields count="2">
    <dataField name="Сумма по полю ВСЕГО" fld="14" baseField="0" baseItem="0"/>
    <dataField name="Сумма по полю в т.ч. cр-ва вышестоящ. бюдж." fld="19" baseField="0" baseItem="0"/>
  </dataFields>
  <formats count="692">
    <format dxfId="18893">
      <pivotArea outline="0" fieldPosition="5" dataOnly="0" field="5" labelOnly="1" type="button"/>
    </format>
    <format dxfId="18892">
      <pivotArea outline="0" fieldPosition="2" axis="axisRow" dataOnly="0" field="7" labelOnly="1" type="button"/>
    </format>
    <format dxfId="18891">
      <pivotArea outline="0" fieldPosition="3" axis="axisRow" dataOnly="0" field="9" labelOnly="1" type="button"/>
    </format>
    <format dxfId="18890">
      <pivotArea outline="0" fieldPosition="5" dataOnly="0" field="5" labelOnly="1" type="button"/>
    </format>
    <format dxfId="18889">
      <pivotArea outline="0" fieldPosition="1" axis="axisRow" dataOnly="0" field="6" labelOnly="1" type="button"/>
    </format>
    <format dxfId="18888">
      <pivotArea outline="0" fieldPosition="2" axis="axisRow" dataOnly="0" field="7" labelOnly="1" type="button"/>
    </format>
    <format dxfId="18887">
      <pivotArea outline="0" fieldPosition="3" axis="axisRow" dataOnly="0" field="9" labelOnly="1" type="button"/>
    </format>
    <format dxfId="18886">
      <pivotArea outline="0" fieldPosition="1" axis="axisRow" dataOnly="0" field="6" labelOnly="1" type="button"/>
    </format>
    <format dxfId="18885">
      <pivotArea outline="0" fieldPosition="1" axis="axisRow" dataOnly="0" field="6" labelOnly="1" type="button"/>
    </format>
    <format dxfId="18884">
      <pivotArea outline="0" fieldPosition="0"/>
    </format>
    <format dxfId="18883">
      <pivotArea outline="0" fieldPosition="0" dataOnly="0" labelOnly="1">
        <references count="1">
          <reference field="6" count="1">
            <x v="0"/>
          </reference>
        </references>
      </pivotArea>
    </format>
    <format dxfId="18882">
      <pivotArea outline="0" fieldPosition="0" dataOnly="0" labelOnly="1">
        <references count="1">
          <reference field="6" count="1">
            <x v="0"/>
          </reference>
        </references>
      </pivotArea>
    </format>
    <format dxfId="18881">
      <pivotArea outline="0" fieldPosition="0" dataOnly="0" labelOnly="1">
        <references count="1">
          <reference field="6" count="1">
            <x v="0"/>
          </reference>
        </references>
      </pivotArea>
    </format>
    <format dxfId="18880">
      <pivotArea outline="0" fieldPosition="0" dataOnly="0" labelOnly="1">
        <references count="1">
          <reference field="6" count="1">
            <x v="1"/>
          </reference>
        </references>
      </pivotArea>
    </format>
    <format dxfId="18879">
      <pivotArea outline="0" fieldPosition="0" dataOnly="0" labelOnly="1">
        <references count="1">
          <reference field="6" count="1">
            <x v="1"/>
          </reference>
        </references>
      </pivotArea>
    </format>
    <format dxfId="18878">
      <pivotArea outline="0" fieldPosition="0" dataOnly="0" labelOnly="1">
        <references count="1">
          <reference field="6" count="1">
            <x v="1"/>
          </reference>
        </references>
      </pivotArea>
    </format>
    <format dxfId="18877">
      <pivotArea outline="0" fieldPosition="0" dataOnly="0" labelOnly="1">
        <references count="1">
          <reference field="6" count="1">
            <x v="2"/>
          </reference>
        </references>
      </pivotArea>
    </format>
    <format dxfId="18876">
      <pivotArea outline="0" fieldPosition="0" dataOnly="0" labelOnly="1">
        <references count="1">
          <reference field="6" count="1">
            <x v="2"/>
          </reference>
        </references>
      </pivotArea>
    </format>
    <format dxfId="18875">
      <pivotArea outline="0" fieldPosition="0" dataOnly="0" labelOnly="1">
        <references count="1">
          <reference field="6" count="1">
            <x v="2"/>
          </reference>
        </references>
      </pivotArea>
    </format>
    <format dxfId="18874">
      <pivotArea outline="0" fieldPosition="0" dataOnly="0" labelOnly="1">
        <references count="1">
          <reference field="6" count="1">
            <x v="5"/>
          </reference>
        </references>
      </pivotArea>
    </format>
    <format dxfId="18873">
      <pivotArea outline="0" fieldPosition="0" dataOnly="0" labelOnly="1">
        <references count="1">
          <reference field="6" count="1">
            <x v="5"/>
          </reference>
        </references>
      </pivotArea>
    </format>
    <format dxfId="18872">
      <pivotArea outline="0" fieldPosition="0" dataOnly="0" labelOnly="1">
        <references count="1">
          <reference field="6" count="1">
            <x v="5"/>
          </reference>
        </references>
      </pivotArea>
    </format>
    <format dxfId="18871">
      <pivotArea outline="0" fieldPosition="0" dataOnly="0" labelOnly="1">
        <references count="1">
          <reference field="6" count="1">
            <x v="6"/>
          </reference>
        </references>
      </pivotArea>
    </format>
    <format dxfId="18870">
      <pivotArea outline="0" fieldPosition="0" dataOnly="0" labelOnly="1">
        <references count="1">
          <reference field="6" count="1">
            <x v="6"/>
          </reference>
        </references>
      </pivotArea>
    </format>
    <format dxfId="18869">
      <pivotArea outline="0" fieldPosition="0" dataOnly="0" labelOnly="1">
        <references count="1">
          <reference field="6" count="1">
            <x v="6"/>
          </reference>
        </references>
      </pivotArea>
    </format>
    <format dxfId="18868">
      <pivotArea outline="0" fieldPosition="0" dataOnly="0" labelOnly="1">
        <references count="1">
          <reference field="6" count="1">
            <x v="7"/>
          </reference>
        </references>
      </pivotArea>
    </format>
    <format dxfId="18867">
      <pivotArea outline="0" fieldPosition="0" dataOnly="0" labelOnly="1">
        <references count="2">
          <reference field="6" count="1">
            <x v="7"/>
          </reference>
          <reference field="7" count="1">
            <x v="69"/>
          </reference>
        </references>
      </pivotArea>
    </format>
    <format dxfId="18866">
      <pivotArea outline="0" fieldPosition="0" dataOnly="0" labelOnly="1">
        <references count="1">
          <reference field="6" count="1">
            <x v="7"/>
          </reference>
        </references>
      </pivotArea>
    </format>
    <format dxfId="18865">
      <pivotArea outline="0" fieldPosition="0" dataOnly="0" labelOnly="1">
        <references count="2">
          <reference field="6" count="1">
            <x v="7"/>
          </reference>
          <reference field="7" count="1">
            <x v="69"/>
          </reference>
        </references>
      </pivotArea>
    </format>
    <format dxfId="18864">
      <pivotArea outline="0" fieldPosition="0" dataOnly="0" labelOnly="1">
        <references count="3">
          <reference field="6" count="1">
            <x v="7"/>
          </reference>
          <reference field="7" count="1">
            <x v="69"/>
          </reference>
          <reference field="9" count="1">
            <x v="8"/>
          </reference>
        </references>
      </pivotArea>
    </format>
    <format dxfId="18863">
      <pivotArea outline="0" fieldPosition="0" dataOnly="0" labelOnly="1">
        <references count="1">
          <reference field="6" count="1">
            <x v="7"/>
          </reference>
        </references>
      </pivotArea>
    </format>
    <format dxfId="18862">
      <pivotArea outline="0" fieldPosition="0" dataOnly="0" labelOnly="1">
        <references count="1">
          <reference field="6" count="1">
            <x v="8"/>
          </reference>
        </references>
      </pivotArea>
    </format>
    <format dxfId="18861">
      <pivotArea outline="0" fieldPosition="0" dataOnly="0" labelOnly="1">
        <references count="1">
          <reference field="6" count="1">
            <x v="8"/>
          </reference>
        </references>
      </pivotArea>
    </format>
    <format dxfId="18860">
      <pivotArea outline="0" fieldPosition="0" dataOnly="0" labelOnly="1">
        <references count="1">
          <reference field="6" count="1">
            <x v="8"/>
          </reference>
        </references>
      </pivotArea>
    </format>
    <format dxfId="18859">
      <pivotArea outline="0" fieldPosition="0" dataOnly="0" labelOnly="1">
        <references count="1">
          <reference field="6" count="1">
            <x v="10"/>
          </reference>
        </references>
      </pivotArea>
    </format>
    <format dxfId="18858">
      <pivotArea outline="0" fieldPosition="0" dataOnly="0" labelOnly="1">
        <references count="1">
          <reference field="6" count="1">
            <x v="10"/>
          </reference>
        </references>
      </pivotArea>
    </format>
    <format dxfId="18857">
      <pivotArea outline="0" fieldPosition="0" dataOnly="0" labelOnly="1">
        <references count="1">
          <reference field="6" count="1">
            <x v="10"/>
          </reference>
        </references>
      </pivotArea>
    </format>
    <format dxfId="18856">
      <pivotArea outline="0" fieldPosition="0" dataOnly="0" labelOnly="1">
        <references count="1">
          <reference field="6" count="1">
            <x v="11"/>
          </reference>
        </references>
      </pivotArea>
    </format>
    <format dxfId="18855">
      <pivotArea outline="0" fieldPosition="0" dataOnly="0" labelOnly="1">
        <references count="1">
          <reference field="6" count="1">
            <x v="11"/>
          </reference>
        </references>
      </pivotArea>
    </format>
    <format dxfId="18854">
      <pivotArea outline="0" fieldPosition="0" dataOnly="0" labelOnly="1">
        <references count="1">
          <reference field="6" count="1">
            <x v="11"/>
          </reference>
        </references>
      </pivotArea>
    </format>
    <format dxfId="18853">
      <pivotArea outline="0" fieldPosition="0" dataOnly="0" labelOnly="1">
        <references count="1">
          <reference field="6" count="1">
            <x v="19"/>
          </reference>
        </references>
      </pivotArea>
    </format>
    <format dxfId="18852">
      <pivotArea outline="0" fieldPosition="0" dataOnly="0" labelOnly="1">
        <references count="1">
          <reference field="6" count="1">
            <x v="19"/>
          </reference>
        </references>
      </pivotArea>
    </format>
    <format dxfId="18851">
      <pivotArea outline="0" fieldPosition="0" dataOnly="0" labelOnly="1">
        <references count="1">
          <reference field="6" count="1">
            <x v="19"/>
          </reference>
        </references>
      </pivotArea>
    </format>
    <format dxfId="18850">
      <pivotArea outline="0" fieldPosition="0" dataOnly="0" labelOnly="1">
        <references count="1">
          <reference field="6" count="1">
            <x v="20"/>
          </reference>
        </references>
      </pivotArea>
    </format>
    <format dxfId="18849">
      <pivotArea outline="0" fieldPosition="0" dataOnly="0" labelOnly="1">
        <references count="1">
          <reference field="6" count="1">
            <x v="20"/>
          </reference>
        </references>
      </pivotArea>
    </format>
    <format dxfId="18848">
      <pivotArea outline="0" fieldPosition="0" dataOnly="0" labelOnly="1">
        <references count="1">
          <reference field="6" count="1">
            <x v="20"/>
          </reference>
        </references>
      </pivotArea>
    </format>
    <format dxfId="18847">
      <pivotArea outline="0" fieldPosition="0" dataOnly="0" labelOnly="1">
        <references count="1">
          <reference field="6" count="1">
            <x v="22"/>
          </reference>
        </references>
      </pivotArea>
    </format>
    <format dxfId="18846">
      <pivotArea outline="0" fieldPosition="0" dataOnly="0" labelOnly="1">
        <references count="1">
          <reference field="6" count="1">
            <x v="22"/>
          </reference>
        </references>
      </pivotArea>
    </format>
    <format dxfId="18845">
      <pivotArea outline="0" fieldPosition="0" dataOnly="0" labelOnly="1">
        <references count="1">
          <reference field="6" count="1">
            <x v="22"/>
          </reference>
        </references>
      </pivotArea>
    </format>
    <format dxfId="18844">
      <pivotArea outline="0" fieldPosition="0" dataOnly="0" labelOnly="1">
        <references count="1">
          <reference field="6" count="1">
            <x v="24"/>
          </reference>
        </references>
      </pivotArea>
    </format>
    <format dxfId="18843">
      <pivotArea outline="0" fieldPosition="0" dataOnly="0" labelOnly="1">
        <references count="2">
          <reference field="6" count="1">
            <x v="24"/>
          </reference>
          <reference field="7" count="1">
            <x v="91"/>
          </reference>
        </references>
      </pivotArea>
    </format>
    <format dxfId="18842">
      <pivotArea outline="0" fieldPosition="0" dataOnly="0" labelOnly="1">
        <references count="1">
          <reference field="6" count="1">
            <x v="24"/>
          </reference>
        </references>
      </pivotArea>
    </format>
    <format dxfId="18841">
      <pivotArea outline="0" fieldPosition="0" dataOnly="0" labelOnly="1">
        <references count="2">
          <reference field="6" count="1">
            <x v="24"/>
          </reference>
          <reference field="7" count="1">
            <x v="91"/>
          </reference>
        </references>
      </pivotArea>
    </format>
    <format dxfId="18840">
      <pivotArea outline="0" fieldPosition="0" dataOnly="0" labelOnly="1">
        <references count="3">
          <reference field="6" count="1">
            <x v="24"/>
          </reference>
          <reference field="7" count="1">
            <x v="91"/>
          </reference>
          <reference field="9" count="1">
            <x v="20"/>
          </reference>
        </references>
      </pivotArea>
    </format>
    <format dxfId="18839">
      <pivotArea outline="0" fieldPosition="0" dataOnly="0" labelOnly="1">
        <references count="1">
          <reference field="6" count="1">
            <x v="24"/>
          </reference>
        </references>
      </pivotArea>
    </format>
    <format dxfId="18838">
      <pivotArea outline="0" fieldPosition="0" dataOnly="0" labelOnly="1">
        <references count="1">
          <reference field="6" count="1">
            <x v="30"/>
          </reference>
        </references>
      </pivotArea>
    </format>
    <format dxfId="18837">
      <pivotArea outline="0" fieldPosition="0" dataOnly="0" labelOnly="1">
        <references count="1">
          <reference field="6" count="1">
            <x v="30"/>
          </reference>
        </references>
      </pivotArea>
    </format>
    <format dxfId="18836">
      <pivotArea outline="0" fieldPosition="0" dataOnly="0" labelOnly="1">
        <references count="1">
          <reference field="6" count="1">
            <x v="30"/>
          </reference>
        </references>
      </pivotArea>
    </format>
    <format dxfId="18835">
      <pivotArea outline="0" fieldPosition="0" dataOnly="0" labelOnly="1">
        <references count="1">
          <reference field="6" count="1">
            <x v="31"/>
          </reference>
        </references>
      </pivotArea>
    </format>
    <format dxfId="18834">
      <pivotArea outline="0" fieldPosition="0" dataOnly="0" labelOnly="1">
        <references count="1">
          <reference field="6" count="1">
            <x v="31"/>
          </reference>
        </references>
      </pivotArea>
    </format>
    <format dxfId="18833">
      <pivotArea outline="0" fieldPosition="0" dataOnly="0" labelOnly="1">
        <references count="1">
          <reference field="6" count="1">
            <x v="31"/>
          </reference>
        </references>
      </pivotArea>
    </format>
    <format dxfId="18832">
      <pivotArea outline="0" fieldPosition="0" dataOnly="0" labelOnly="1">
        <references count="1">
          <reference field="6" count="1">
            <x v="32"/>
          </reference>
        </references>
      </pivotArea>
    </format>
    <format dxfId="18831">
      <pivotArea outline="0" fieldPosition="0" dataOnly="0" labelOnly="1">
        <references count="1">
          <reference field="6" count="1">
            <x v="32"/>
          </reference>
        </references>
      </pivotArea>
    </format>
    <format dxfId="18830">
      <pivotArea outline="0" fieldPosition="0" dataOnly="0" labelOnly="1">
        <references count="1">
          <reference field="6" count="1">
            <x v="32"/>
          </reference>
        </references>
      </pivotArea>
    </format>
    <format dxfId="18829">
      <pivotArea outline="0" fieldPosition="0" dataOnly="0" labelOnly="1">
        <references count="1">
          <reference field="6" count="1">
            <x v="33"/>
          </reference>
        </references>
      </pivotArea>
    </format>
    <format dxfId="18828">
      <pivotArea outline="0" fieldPosition="0" dataOnly="0" labelOnly="1">
        <references count="1">
          <reference field="6" count="1">
            <x v="33"/>
          </reference>
        </references>
      </pivotArea>
    </format>
    <format dxfId="18827">
      <pivotArea outline="0" fieldPosition="0" dataOnly="0" labelOnly="1">
        <references count="1">
          <reference field="6" count="1">
            <x v="33"/>
          </reference>
        </references>
      </pivotArea>
    </format>
    <format dxfId="18826">
      <pivotArea outline="0" fieldPosition="0" dataOnly="0" labelOnly="1">
        <references count="1">
          <reference field="6" count="1">
            <x v="34"/>
          </reference>
        </references>
      </pivotArea>
    </format>
    <format dxfId="18825">
      <pivotArea outline="0" fieldPosition="0" dataOnly="0" labelOnly="1">
        <references count="1">
          <reference field="6" count="1">
            <x v="34"/>
          </reference>
        </references>
      </pivotArea>
    </format>
    <format dxfId="18824">
      <pivotArea outline="0" fieldPosition="0" dataOnly="0" labelOnly="1">
        <references count="1">
          <reference field="6" count="1">
            <x v="34"/>
          </reference>
        </references>
      </pivotArea>
    </format>
    <format dxfId="18823">
      <pivotArea outline="0" fieldPosition="0" dataOnly="0" labelOnly="1">
        <references count="1">
          <reference field="6" count="1">
            <x v="35"/>
          </reference>
        </references>
      </pivotArea>
    </format>
    <format dxfId="18822">
      <pivotArea outline="0" fieldPosition="0" dataOnly="0" labelOnly="1">
        <references count="1">
          <reference field="6" count="1">
            <x v="35"/>
          </reference>
        </references>
      </pivotArea>
    </format>
    <format dxfId="18821">
      <pivotArea outline="0" fieldPosition="0" dataOnly="0" labelOnly="1">
        <references count="1">
          <reference field="6" count="1">
            <x v="35"/>
          </reference>
        </references>
      </pivotArea>
    </format>
    <format dxfId="18820">
      <pivotArea outline="0" fieldPosition="0" dataOnly="0" labelOnly="1">
        <references count="1">
          <reference field="6" count="1">
            <x v="36"/>
          </reference>
        </references>
      </pivotArea>
    </format>
    <format dxfId="18819">
      <pivotArea outline="0" fieldPosition="0" dataOnly="0" labelOnly="1">
        <references count="1">
          <reference field="6" count="1">
            <x v="36"/>
          </reference>
        </references>
      </pivotArea>
    </format>
    <format dxfId="18818">
      <pivotArea outline="0" fieldPosition="0" dataOnly="0" labelOnly="1">
        <references count="1">
          <reference field="6" count="1">
            <x v="36"/>
          </reference>
        </references>
      </pivotArea>
    </format>
    <format dxfId="18817">
      <pivotArea outline="0" fieldPosition="0" dataOnly="0" labelOnly="1">
        <references count="1">
          <reference field="6" count="1">
            <x v="37"/>
          </reference>
        </references>
      </pivotArea>
    </format>
    <format dxfId="18816">
      <pivotArea outline="0" fieldPosition="0" dataOnly="0" labelOnly="1">
        <references count="1">
          <reference field="6" count="1">
            <x v="37"/>
          </reference>
        </references>
      </pivotArea>
    </format>
    <format dxfId="18815">
      <pivotArea outline="0" fieldPosition="0" dataOnly="0" labelOnly="1">
        <references count="1">
          <reference field="6" count="1">
            <x v="37"/>
          </reference>
        </references>
      </pivotArea>
    </format>
    <format dxfId="18814">
      <pivotArea outline="0" fieldPosition="0" dataOnly="0" labelOnly="1">
        <references count="1">
          <reference field="6" count="1">
            <x v="4"/>
          </reference>
        </references>
      </pivotArea>
    </format>
    <format dxfId="18813">
      <pivotArea outline="0" fieldPosition="0" dataOnly="0" labelOnly="1">
        <references count="1">
          <reference field="6" count="1">
            <x v="4"/>
          </reference>
        </references>
      </pivotArea>
    </format>
    <format dxfId="18812">
      <pivotArea outline="0" fieldPosition="0" dataOnly="0" labelOnly="1">
        <references count="1">
          <reference field="6" count="1">
            <x v="4"/>
          </reference>
        </references>
      </pivotArea>
    </format>
    <format dxfId="18811">
      <pivotArea outline="0" fieldPosition="0" dataOnly="0" labelOnly="1">
        <references count="1">
          <reference field="6" count="1">
            <x v="3"/>
          </reference>
        </references>
      </pivotArea>
    </format>
    <format dxfId="18810">
      <pivotArea outline="0" fieldPosition="0" dataOnly="0" labelOnly="1">
        <references count="1">
          <reference field="6" count="1">
            <x v="3"/>
          </reference>
        </references>
      </pivotArea>
    </format>
    <format dxfId="18809">
      <pivotArea outline="0" fieldPosition="0" dataOnly="0" labelOnly="1">
        <references count="1">
          <reference field="6" count="1">
            <x v="3"/>
          </reference>
        </references>
      </pivotArea>
    </format>
    <format dxfId="18808">
      <pivotArea outline="0" fieldPosition="0" dataOnly="0" labelOnly="1">
        <references count="1">
          <reference field="6" count="1">
            <x v="25"/>
          </reference>
        </references>
      </pivotArea>
    </format>
    <format dxfId="18807">
      <pivotArea outline="0" fieldPosition="0" dataOnly="0" labelOnly="1">
        <references count="1">
          <reference field="6" count="1">
            <x v="25"/>
          </reference>
        </references>
      </pivotArea>
    </format>
    <format dxfId="18806">
      <pivotArea outline="0" fieldPosition="0" dataOnly="0" labelOnly="1">
        <references count="1">
          <reference field="6" count="1">
            <x v="25"/>
          </reference>
        </references>
      </pivotArea>
    </format>
    <format dxfId="18805">
      <pivotArea outline="0" fieldPosition="0" dataOnly="0" labelOnly="1">
        <references count="1">
          <reference field="6" count="1">
            <x v="38"/>
          </reference>
        </references>
      </pivotArea>
    </format>
    <format dxfId="18804">
      <pivotArea outline="0" fieldPosition="0" dataOnly="0" labelOnly="1">
        <references count="2">
          <reference field="6" count="1">
            <x v="38"/>
          </reference>
          <reference field="7" count="1">
            <x v="88"/>
          </reference>
        </references>
      </pivotArea>
    </format>
    <format dxfId="18803">
      <pivotArea outline="0" fieldPosition="0" dataOnly="0" labelOnly="1">
        <references count="1">
          <reference field="6" count="1">
            <x v="38"/>
          </reference>
        </references>
      </pivotArea>
    </format>
    <format dxfId="18802">
      <pivotArea outline="0" fieldPosition="0" dataOnly="0" labelOnly="1">
        <references count="2">
          <reference field="6" count="1">
            <x v="38"/>
          </reference>
          <reference field="7" count="1">
            <x v="88"/>
          </reference>
        </references>
      </pivotArea>
    </format>
    <format dxfId="18801">
      <pivotArea outline="0" fieldPosition="0" dataOnly="0" labelOnly="1">
        <references count="3">
          <reference field="6" count="1">
            <x v="38"/>
          </reference>
          <reference field="7" count="1">
            <x v="88"/>
          </reference>
          <reference field="9" count="1">
            <x v="19"/>
          </reference>
        </references>
      </pivotArea>
    </format>
    <format dxfId="18800">
      <pivotArea outline="0" fieldPosition="0" dataOnly="0" labelOnly="1">
        <references count="1">
          <reference field="6" count="1">
            <x v="38"/>
          </reference>
        </references>
      </pivotArea>
    </format>
    <format dxfId="18799">
      <pivotArea outline="0" fieldPosition="0" dataOnly="0" grandRow="1" labelOnly="1"/>
    </format>
    <format dxfId="18798">
      <pivotArea outline="0" fieldPosition="0" dataOnly="0" labelOnly="1">
        <references count="1">
          <reference field="6" count="1">
            <x v="0"/>
          </reference>
        </references>
      </pivotArea>
    </format>
    <format dxfId="18797">
      <pivotArea outline="0" fieldPosition="0" dataOnly="0" labelOnly="1">
        <references count="1">
          <reference field="6" count="1">
            <x v="0"/>
          </reference>
        </references>
      </pivotArea>
    </format>
    <format dxfId="18796">
      <pivotArea outline="0" fieldPosition="0" dataOnly="0" labelOnly="1">
        <references count="1">
          <reference field="6" count="1">
            <x v="1"/>
          </reference>
        </references>
      </pivotArea>
    </format>
    <format dxfId="18795">
      <pivotArea outline="0" fieldPosition="0" dataOnly="0" labelOnly="1">
        <references count="1">
          <reference field="6" count="1">
            <x v="1"/>
          </reference>
        </references>
      </pivotArea>
    </format>
    <format dxfId="18794">
      <pivotArea outline="0" fieldPosition="0" dataOnly="0" labelOnly="1">
        <references count="1">
          <reference field="6" count="1">
            <x v="2"/>
          </reference>
        </references>
      </pivotArea>
    </format>
    <format dxfId="18793">
      <pivotArea outline="0" fieldPosition="0" dataOnly="0" labelOnly="1">
        <references count="1">
          <reference field="6" count="1">
            <x v="2"/>
          </reference>
        </references>
      </pivotArea>
    </format>
    <format dxfId="18792">
      <pivotArea outline="0" fieldPosition="0" dataOnly="0" labelOnly="1">
        <references count="1">
          <reference field="6" count="1">
            <x v="5"/>
          </reference>
        </references>
      </pivotArea>
    </format>
    <format dxfId="18791">
      <pivotArea outline="0" fieldPosition="0" dataOnly="0" labelOnly="1">
        <references count="1">
          <reference field="6" count="1">
            <x v="5"/>
          </reference>
        </references>
      </pivotArea>
    </format>
    <format dxfId="18790">
      <pivotArea outline="0" fieldPosition="0" dataOnly="0" labelOnly="1">
        <references count="1">
          <reference field="6" count="1">
            <x v="6"/>
          </reference>
        </references>
      </pivotArea>
    </format>
    <format dxfId="18789">
      <pivotArea outline="0" fieldPosition="0" dataOnly="0" labelOnly="1">
        <references count="1">
          <reference field="6" count="1">
            <x v="6"/>
          </reference>
        </references>
      </pivotArea>
    </format>
    <format dxfId="18788">
      <pivotArea outline="0" fieldPosition="0" dataOnly="0" labelOnly="1">
        <references count="1">
          <reference field="6" count="1">
            <x v="7"/>
          </reference>
        </references>
      </pivotArea>
    </format>
    <format dxfId="18787">
      <pivotArea outline="0" fieldPosition="0" dataOnly="0" labelOnly="1">
        <references count="1">
          <reference field="6" count="1">
            <x v="7"/>
          </reference>
        </references>
      </pivotArea>
    </format>
    <format dxfId="18786">
      <pivotArea outline="0" fieldPosition="0" dataOnly="0" labelOnly="1">
        <references count="1">
          <reference field="6" count="1">
            <x v="8"/>
          </reference>
        </references>
      </pivotArea>
    </format>
    <format dxfId="18785">
      <pivotArea outline="0" fieldPosition="0" dataOnly="0" labelOnly="1">
        <references count="1">
          <reference field="6" count="1">
            <x v="8"/>
          </reference>
        </references>
      </pivotArea>
    </format>
    <format dxfId="18784">
      <pivotArea outline="0" fieldPosition="0" dataOnly="0" labelOnly="1">
        <references count="1">
          <reference field="6" count="1">
            <x v="10"/>
          </reference>
        </references>
      </pivotArea>
    </format>
    <format dxfId="18783">
      <pivotArea outline="0" fieldPosition="0" dataOnly="0" labelOnly="1">
        <references count="1">
          <reference field="6" count="1">
            <x v="10"/>
          </reference>
        </references>
      </pivotArea>
    </format>
    <format dxfId="18782">
      <pivotArea outline="0" fieldPosition="0" dataOnly="0" labelOnly="1">
        <references count="1">
          <reference field="6" count="1">
            <x v="11"/>
          </reference>
        </references>
      </pivotArea>
    </format>
    <format dxfId="18781">
      <pivotArea outline="0" fieldPosition="0" dataOnly="0" labelOnly="1">
        <references count="1">
          <reference field="6" count="1">
            <x v="11"/>
          </reference>
        </references>
      </pivotArea>
    </format>
    <format dxfId="18780">
      <pivotArea outline="0" fieldPosition="0" dataOnly="0" labelOnly="1">
        <references count="1">
          <reference field="6" count="1">
            <x v="19"/>
          </reference>
        </references>
      </pivotArea>
    </format>
    <format dxfId="18779">
      <pivotArea outline="0" fieldPosition="0" dataOnly="0" labelOnly="1">
        <references count="1">
          <reference field="6" count="1">
            <x v="19"/>
          </reference>
        </references>
      </pivotArea>
    </format>
    <format dxfId="18778">
      <pivotArea outline="0" fieldPosition="0" dataOnly="0" labelOnly="1">
        <references count="1">
          <reference field="6" count="1">
            <x v="20"/>
          </reference>
        </references>
      </pivotArea>
    </format>
    <format dxfId="18777">
      <pivotArea outline="0" fieldPosition="0" dataOnly="0" labelOnly="1">
        <references count="1">
          <reference field="6" count="1">
            <x v="20"/>
          </reference>
        </references>
      </pivotArea>
    </format>
    <format dxfId="18776">
      <pivotArea outline="0" fieldPosition="0" dataOnly="0" labelOnly="1">
        <references count="1">
          <reference field="6" count="1">
            <x v="22"/>
          </reference>
        </references>
      </pivotArea>
    </format>
    <format dxfId="18775">
      <pivotArea outline="0" fieldPosition="0" dataOnly="0" labelOnly="1">
        <references count="1">
          <reference field="6" count="1">
            <x v="22"/>
          </reference>
        </references>
      </pivotArea>
    </format>
    <format dxfId="18774">
      <pivotArea outline="0" fieldPosition="0" dataOnly="0" labelOnly="1">
        <references count="1">
          <reference field="6" count="1">
            <x v="24"/>
          </reference>
        </references>
      </pivotArea>
    </format>
    <format dxfId="18773">
      <pivotArea outline="0" fieldPosition="0" dataOnly="0" labelOnly="1">
        <references count="1">
          <reference field="6" count="1">
            <x v="24"/>
          </reference>
        </references>
      </pivotArea>
    </format>
    <format dxfId="18772">
      <pivotArea outline="0" fieldPosition="0" dataOnly="0" labelOnly="1">
        <references count="1">
          <reference field="6" count="1">
            <x v="30"/>
          </reference>
        </references>
      </pivotArea>
    </format>
    <format dxfId="18771">
      <pivotArea outline="0" fieldPosition="0" dataOnly="0" labelOnly="1">
        <references count="1">
          <reference field="6" count="1">
            <x v="30"/>
          </reference>
        </references>
      </pivotArea>
    </format>
    <format dxfId="18770">
      <pivotArea outline="0" fieldPosition="0" dataOnly="0" labelOnly="1">
        <references count="1">
          <reference field="6" count="1">
            <x v="31"/>
          </reference>
        </references>
      </pivotArea>
    </format>
    <format dxfId="18769">
      <pivotArea outline="0" fieldPosition="0" dataOnly="0" labelOnly="1">
        <references count="1">
          <reference field="6" count="1">
            <x v="31"/>
          </reference>
        </references>
      </pivotArea>
    </format>
    <format dxfId="18768">
      <pivotArea outline="0" fieldPosition="0" dataOnly="0" labelOnly="1">
        <references count="1">
          <reference field="6" count="1">
            <x v="32"/>
          </reference>
        </references>
      </pivotArea>
    </format>
    <format dxfId="18767">
      <pivotArea outline="0" fieldPosition="0" dataOnly="0" labelOnly="1">
        <references count="1">
          <reference field="6" count="1">
            <x v="32"/>
          </reference>
        </references>
      </pivotArea>
    </format>
    <format dxfId="18766">
      <pivotArea outline="0" fieldPosition="0" dataOnly="0" labelOnly="1">
        <references count="1">
          <reference field="6" count="1">
            <x v="33"/>
          </reference>
        </references>
      </pivotArea>
    </format>
    <format dxfId="18765">
      <pivotArea outline="0" fieldPosition="0" dataOnly="0" labelOnly="1">
        <references count="1">
          <reference field="6" count="1">
            <x v="33"/>
          </reference>
        </references>
      </pivotArea>
    </format>
    <format dxfId="18764">
      <pivotArea outline="0" fieldPosition="0" dataOnly="0" labelOnly="1">
        <references count="1">
          <reference field="6" count="1">
            <x v="34"/>
          </reference>
        </references>
      </pivotArea>
    </format>
    <format dxfId="18763">
      <pivotArea outline="0" fieldPosition="0" dataOnly="0" labelOnly="1">
        <references count="1">
          <reference field="6" count="1">
            <x v="34"/>
          </reference>
        </references>
      </pivotArea>
    </format>
    <format dxfId="18762">
      <pivotArea outline="0" fieldPosition="0" dataOnly="0" labelOnly="1">
        <references count="1">
          <reference field="6" count="1">
            <x v="35"/>
          </reference>
        </references>
      </pivotArea>
    </format>
    <format dxfId="18761">
      <pivotArea outline="0" fieldPosition="0" dataOnly="0" labelOnly="1">
        <references count="1">
          <reference field="6" count="1">
            <x v="35"/>
          </reference>
        </references>
      </pivotArea>
    </format>
    <format dxfId="18760">
      <pivotArea outline="0" fieldPosition="0" dataOnly="0" labelOnly="1">
        <references count="1">
          <reference field="6" count="1">
            <x v="36"/>
          </reference>
        </references>
      </pivotArea>
    </format>
    <format dxfId="18759">
      <pivotArea outline="0" fieldPosition="0" dataOnly="0" labelOnly="1">
        <references count="1">
          <reference field="6" count="1">
            <x v="36"/>
          </reference>
        </references>
      </pivotArea>
    </format>
    <format dxfId="18758">
      <pivotArea outline="0" fieldPosition="0" dataOnly="0" labelOnly="1">
        <references count="1">
          <reference field="6" count="1">
            <x v="37"/>
          </reference>
        </references>
      </pivotArea>
    </format>
    <format dxfId="18757">
      <pivotArea outline="0" fieldPosition="0" dataOnly="0" labelOnly="1">
        <references count="1">
          <reference field="6" count="1">
            <x v="37"/>
          </reference>
        </references>
      </pivotArea>
    </format>
    <format dxfId="18756">
      <pivotArea outline="0" fieldPosition="0" dataOnly="0" labelOnly="1">
        <references count="1">
          <reference field="6" count="1">
            <x v="4"/>
          </reference>
        </references>
      </pivotArea>
    </format>
    <format dxfId="18755">
      <pivotArea outline="0" fieldPosition="0" dataOnly="0" labelOnly="1">
        <references count="1">
          <reference field="6" count="1">
            <x v="4"/>
          </reference>
        </references>
      </pivotArea>
    </format>
    <format dxfId="18754">
      <pivotArea outline="0" fieldPosition="0" dataOnly="0" labelOnly="1">
        <references count="1">
          <reference field="6" count="1">
            <x v="3"/>
          </reference>
        </references>
      </pivotArea>
    </format>
    <format dxfId="18753">
      <pivotArea outline="0" fieldPosition="0" dataOnly="0" labelOnly="1">
        <references count="1">
          <reference field="6" count="1">
            <x v="3"/>
          </reference>
        </references>
      </pivotArea>
    </format>
    <format dxfId="18752">
      <pivotArea outline="0" fieldPosition="0" dataOnly="0" labelOnly="1">
        <references count="1">
          <reference field="6" count="1">
            <x v="25"/>
          </reference>
        </references>
      </pivotArea>
    </format>
    <format dxfId="18751">
      <pivotArea outline="0" fieldPosition="0" dataOnly="0" labelOnly="1">
        <references count="1">
          <reference field="6" count="1">
            <x v="25"/>
          </reference>
        </references>
      </pivotArea>
    </format>
    <format dxfId="18750">
      <pivotArea outline="0" fieldPosition="0" dataOnly="0" labelOnly="1">
        <references count="1">
          <reference field="6" count="1">
            <x v="38"/>
          </reference>
        </references>
      </pivotArea>
    </format>
    <format dxfId="18749">
      <pivotArea outline="0" fieldPosition="0" dataOnly="0" labelOnly="1">
        <references count="1">
          <reference field="6" count="1">
            <x v="38"/>
          </reference>
        </references>
      </pivotArea>
    </format>
    <format dxfId="18748">
      <pivotArea outline="0" fieldPosition="0" dataOnly="0" grandRow="1" labelOnly="1"/>
    </format>
    <format dxfId="18747">
      <pivotArea outline="0" fieldPosition="0" axis="axisRow" dataOnly="0" field="2" labelOnly="1" type="button"/>
    </format>
    <format dxfId="18746">
      <pivotArea outline="0" fieldPosition="0" dataOnly="0" labelOnly="1">
        <references count="1">
          <reference field="2" count="1">
            <x v="0"/>
          </reference>
        </references>
      </pivotArea>
    </format>
    <format dxfId="18745">
      <pivotArea outline="0" fieldPosition="0" dataOnly="0" labelOnly="1">
        <references count="1">
          <reference field="2" count="1">
            <x v="0"/>
          </reference>
        </references>
      </pivotArea>
    </format>
    <format dxfId="18744">
      <pivotArea outline="0" fieldPosition="0" dataOnly="0" labelOnly="1">
        <references count="1">
          <reference field="2" count="1">
            <x v="1"/>
          </reference>
        </references>
      </pivotArea>
    </format>
    <format dxfId="18743">
      <pivotArea outline="0" fieldPosition="0" dataOnly="0" labelOnly="1">
        <references count="1">
          <reference field="2" count="1">
            <x v="1"/>
          </reference>
        </references>
      </pivotArea>
    </format>
    <format dxfId="18742">
      <pivotArea outline="0" fieldPosition="0" dataOnly="0" labelOnly="1">
        <references count="1">
          <reference field="2" count="1">
            <x v="2"/>
          </reference>
        </references>
      </pivotArea>
    </format>
    <format dxfId="18741">
      <pivotArea outline="0" fieldPosition="0" dataOnly="0" labelOnly="1">
        <references count="1">
          <reference field="2" count="1">
            <x v="2"/>
          </reference>
        </references>
      </pivotArea>
    </format>
    <format dxfId="18740">
      <pivotArea outline="0" fieldPosition="0" dataOnly="0" labelOnly="1">
        <references count="1">
          <reference field="2" count="1">
            <x v="5"/>
          </reference>
        </references>
      </pivotArea>
    </format>
    <format dxfId="18739">
      <pivotArea outline="0" fieldPosition="0" dataOnly="0" labelOnly="1">
        <references count="1">
          <reference field="2" count="1">
            <x v="5"/>
          </reference>
        </references>
      </pivotArea>
    </format>
    <format dxfId="18738">
      <pivotArea outline="0" fieldPosition="0" dataOnly="0" labelOnly="1">
        <references count="1">
          <reference field="2" count="1">
            <x v="6"/>
          </reference>
        </references>
      </pivotArea>
    </format>
    <format dxfId="18737">
      <pivotArea outline="0" fieldPosition="0" dataOnly="0" labelOnly="1">
        <references count="1">
          <reference field="2" count="1">
            <x v="6"/>
          </reference>
        </references>
      </pivotArea>
    </format>
    <format dxfId="18736">
      <pivotArea outline="0" fieldPosition="0" dataOnly="0" labelOnly="1">
        <references count="1">
          <reference field="2" count="1">
            <x v="8"/>
          </reference>
        </references>
      </pivotArea>
    </format>
    <format dxfId="18735">
      <pivotArea outline="0" fieldPosition="0" dataOnly="0" labelOnly="1">
        <references count="1">
          <reference field="2" count="1">
            <x v="8"/>
          </reference>
        </references>
      </pivotArea>
    </format>
    <format dxfId="18734">
      <pivotArea outline="0" fieldPosition="0" dataOnly="0" labelOnly="1">
        <references count="1">
          <reference field="2" count="1">
            <x v="9"/>
          </reference>
        </references>
      </pivotArea>
    </format>
    <format dxfId="18733">
      <pivotArea outline="0" fieldPosition="0" dataOnly="0" labelOnly="1">
        <references count="1">
          <reference field="2" count="1">
            <x v="9"/>
          </reference>
        </references>
      </pivotArea>
    </format>
    <format dxfId="18732">
      <pivotArea outline="0" fieldPosition="0" dataOnly="0" labelOnly="1">
        <references count="1">
          <reference field="2" count="1">
            <x v="10"/>
          </reference>
        </references>
      </pivotArea>
    </format>
    <format dxfId="18731">
      <pivotArea outline="0" fieldPosition="0" dataOnly="0" labelOnly="1">
        <references count="1">
          <reference field="2" count="1">
            <x v="10"/>
          </reference>
        </references>
      </pivotArea>
    </format>
    <format dxfId="18730">
      <pivotArea outline="0" fieldPosition="0" dataOnly="0" labelOnly="1">
        <references count="1">
          <reference field="2" count="1">
            <x v="11"/>
          </reference>
        </references>
      </pivotArea>
    </format>
    <format dxfId="18729">
      <pivotArea outline="0" fieldPosition="0" dataOnly="0" labelOnly="1">
        <references count="1">
          <reference field="2" count="1">
            <x v="11"/>
          </reference>
        </references>
      </pivotArea>
    </format>
    <format dxfId="18728">
      <pivotArea outline="0" fieldPosition="0" dataOnly="0" labelOnly="1">
        <references count="1">
          <reference field="2" count="1">
            <x v="12"/>
          </reference>
        </references>
      </pivotArea>
    </format>
    <format dxfId="18727">
      <pivotArea outline="0" fieldPosition="0" dataOnly="0" labelOnly="1">
        <references count="1">
          <reference field="2" count="1">
            <x v="12"/>
          </reference>
        </references>
      </pivotArea>
    </format>
    <format dxfId="18726">
      <pivotArea outline="0" fieldPosition="0" dataOnly="0" labelOnly="1">
        <references count="3">
          <reference field="2" count="1">
            <x v="0"/>
          </reference>
          <reference field="6" count="1">
            <x v="0"/>
          </reference>
          <reference field="7" count="1">
            <x v="0"/>
          </reference>
        </references>
      </pivotArea>
    </format>
    <format dxfId="18725">
      <pivotArea outline="0" fieldPosition="0" dataOnly="0" labelOnly="1">
        <references count="3">
          <reference field="2" count="1">
            <x v="0"/>
          </reference>
          <reference field="6" count="1">
            <x v="0"/>
          </reference>
          <reference field="7" count="1">
            <x v="0"/>
          </reference>
        </references>
      </pivotArea>
    </format>
    <format dxfId="18724">
      <pivotArea outline="0" fieldPosition="0" dataOnly="0" labelOnly="1">
        <references count="3">
          <reference field="2" count="1">
            <x v="0"/>
          </reference>
          <reference field="6" count="1">
            <x v="1"/>
          </reference>
          <reference field="7" count="1">
            <x v="0"/>
          </reference>
        </references>
      </pivotArea>
    </format>
    <format dxfId="18723">
      <pivotArea outline="0" fieldPosition="0" dataOnly="0" labelOnly="1">
        <references count="3">
          <reference field="2" count="1">
            <x v="0"/>
          </reference>
          <reference field="6" count="1">
            <x v="1"/>
          </reference>
          <reference field="7" count="1">
            <x v="0"/>
          </reference>
        </references>
      </pivotArea>
    </format>
    <format dxfId="18722">
      <pivotArea outline="0" fieldPosition="0" dataOnly="0" labelOnly="1">
        <references count="3">
          <reference field="2" count="1">
            <x v="0"/>
          </reference>
          <reference field="6" count="1">
            <x v="2"/>
          </reference>
          <reference field="7" count="1">
            <x v="0"/>
          </reference>
        </references>
      </pivotArea>
    </format>
    <format dxfId="18721">
      <pivotArea outline="0" fieldPosition="0" dataOnly="0" labelOnly="1">
        <references count="3">
          <reference field="2" count="1">
            <x v="0"/>
          </reference>
          <reference field="6" count="1">
            <x v="2"/>
          </reference>
          <reference field="7" count="1">
            <x v="0"/>
          </reference>
        </references>
      </pivotArea>
    </format>
    <format dxfId="18720">
      <pivotArea outline="0" fieldPosition="0" dataOnly="0" labelOnly="1">
        <references count="3">
          <reference field="2" count="1">
            <x v="0"/>
          </reference>
          <reference field="6" count="1">
            <x v="2"/>
          </reference>
          <reference field="7" count="1">
            <x v="92"/>
          </reference>
        </references>
      </pivotArea>
    </format>
    <format dxfId="18719">
      <pivotArea outline="0" fieldPosition="0" dataOnly="0" labelOnly="1">
        <references count="3">
          <reference field="2" count="1">
            <x v="0"/>
          </reference>
          <reference field="6" count="1">
            <x v="2"/>
          </reference>
          <reference field="7" count="1">
            <x v="92"/>
          </reference>
        </references>
      </pivotArea>
    </format>
    <format dxfId="18718">
      <pivotArea outline="0" fieldPosition="0" dataOnly="0" labelOnly="1">
        <references count="3">
          <reference field="2" count="1">
            <x v="0"/>
          </reference>
          <reference field="6" count="1">
            <x v="2"/>
          </reference>
          <reference field="7" count="1">
            <x v="94"/>
          </reference>
        </references>
      </pivotArea>
    </format>
    <format dxfId="18717">
      <pivotArea outline="0" fieldPosition="0" dataOnly="0" labelOnly="1">
        <references count="3">
          <reference field="2" count="1">
            <x v="0"/>
          </reference>
          <reference field="6" count="1">
            <x v="2"/>
          </reference>
          <reference field="7" count="1">
            <x v="94"/>
          </reference>
        </references>
      </pivotArea>
    </format>
    <format dxfId="18716">
      <pivotArea outline="0" fieldPosition="0" dataOnly="0" labelOnly="1">
        <references count="3">
          <reference field="2" count="1">
            <x v="0"/>
          </reference>
          <reference field="6" count="1">
            <x v="2"/>
          </reference>
          <reference field="7" count="1">
            <x v="96"/>
          </reference>
        </references>
      </pivotArea>
    </format>
    <format dxfId="18715">
      <pivotArea outline="0" fieldPosition="0" dataOnly="0" labelOnly="1">
        <references count="3">
          <reference field="2" count="1">
            <x v="0"/>
          </reference>
          <reference field="6" count="1">
            <x v="2"/>
          </reference>
          <reference field="7" count="1">
            <x v="96"/>
          </reference>
        </references>
      </pivotArea>
    </format>
    <format dxfId="18714">
      <pivotArea outline="0" fieldPosition="0" dataOnly="0" labelOnly="1">
        <references count="3">
          <reference field="2" count="1">
            <x v="0"/>
          </reference>
          <reference field="6" count="1">
            <x v="2"/>
          </reference>
          <reference field="7" count="1">
            <x v="99"/>
          </reference>
        </references>
      </pivotArea>
    </format>
    <format dxfId="18713">
      <pivotArea outline="0" fieldPosition="0" dataOnly="0" labelOnly="1">
        <references count="3">
          <reference field="2" count="1">
            <x v="0"/>
          </reference>
          <reference field="6" count="1">
            <x v="2"/>
          </reference>
          <reference field="7" count="1">
            <x v="99"/>
          </reference>
        </references>
      </pivotArea>
    </format>
    <format dxfId="18712">
      <pivotArea outline="0" fieldPosition="0" dataOnly="0" labelOnly="1">
        <references count="3">
          <reference field="2" count="1">
            <x v="0"/>
          </reference>
          <reference field="6" count="1">
            <x v="3"/>
          </reference>
          <reference field="7" count="1">
            <x v="92"/>
          </reference>
        </references>
      </pivotArea>
    </format>
    <format dxfId="18711">
      <pivotArea outline="0" fieldPosition="0" dataOnly="0" labelOnly="1">
        <references count="3">
          <reference field="2" count="1">
            <x v="0"/>
          </reference>
          <reference field="6" count="1">
            <x v="3"/>
          </reference>
          <reference field="7" count="1">
            <x v="92"/>
          </reference>
        </references>
      </pivotArea>
    </format>
    <format dxfId="18710">
      <pivotArea outline="0" fieldPosition="0" dataOnly="0" labelOnly="1">
        <references count="3">
          <reference field="2" count="1">
            <x v="0"/>
          </reference>
          <reference field="6" count="1">
            <x v="4"/>
          </reference>
          <reference field="7" count="1">
            <x v="0"/>
          </reference>
        </references>
      </pivotArea>
    </format>
    <format dxfId="18709">
      <pivotArea outline="0" fieldPosition="0" dataOnly="0" labelOnly="1">
        <references count="3">
          <reference field="2" count="1">
            <x v="0"/>
          </reference>
          <reference field="6" count="1">
            <x v="4"/>
          </reference>
          <reference field="7" count="1">
            <x v="0"/>
          </reference>
        </references>
      </pivotArea>
    </format>
    <format dxfId="18708">
      <pivotArea outline="0" fieldPosition="0" dataOnly="0" labelOnly="1">
        <references count="3">
          <reference field="2" count="1">
            <x v="0"/>
          </reference>
          <reference field="6" count="1">
            <x v="4"/>
          </reference>
          <reference field="7" count="1">
            <x v="92"/>
          </reference>
        </references>
      </pivotArea>
    </format>
    <format dxfId="18707">
      <pivotArea outline="0" fieldPosition="0" dataOnly="0" labelOnly="1">
        <references count="3">
          <reference field="2" count="1">
            <x v="0"/>
          </reference>
          <reference field="6" count="1">
            <x v="4"/>
          </reference>
          <reference field="7" count="1">
            <x v="92"/>
          </reference>
        </references>
      </pivotArea>
    </format>
    <format dxfId="18706">
      <pivotArea outline="0" fieldPosition="0" dataOnly="0" labelOnly="1">
        <references count="3">
          <reference field="2" count="1">
            <x v="0"/>
          </reference>
          <reference field="6" count="1">
            <x v="4"/>
          </reference>
          <reference field="7" count="1">
            <x v="100"/>
          </reference>
        </references>
      </pivotArea>
    </format>
    <format dxfId="18705">
      <pivotArea outline="0" fieldPosition="0" dataOnly="0" labelOnly="1">
        <references count="3">
          <reference field="2" count="1">
            <x v="0"/>
          </reference>
          <reference field="6" count="1">
            <x v="4"/>
          </reference>
          <reference field="7" count="1">
            <x v="100"/>
          </reference>
        </references>
      </pivotArea>
    </format>
    <format dxfId="18704">
      <pivotArea outline="0" fieldPosition="0" dataOnly="0" labelOnly="1">
        <references count="3">
          <reference field="2" count="1">
            <x v="0"/>
          </reference>
          <reference field="6" count="1">
            <x v="5"/>
          </reference>
          <reference field="7" count="1">
            <x v="6"/>
          </reference>
        </references>
      </pivotArea>
    </format>
    <format dxfId="18703">
      <pivotArea outline="0" fieldPosition="0" dataOnly="0" labelOnly="1">
        <references count="3">
          <reference field="2" count="1">
            <x v="0"/>
          </reference>
          <reference field="6" count="1">
            <x v="5"/>
          </reference>
          <reference field="7" count="1">
            <x v="6"/>
          </reference>
        </references>
      </pivotArea>
    </format>
    <format dxfId="18702">
      <pivotArea outline="0" fieldPosition="0" dataOnly="0" labelOnly="1">
        <references count="3">
          <reference field="2" count="1">
            <x v="0"/>
          </reference>
          <reference field="6" count="1">
            <x v="6"/>
          </reference>
          <reference field="7" count="1">
            <x v="23"/>
          </reference>
        </references>
      </pivotArea>
    </format>
    <format dxfId="18701">
      <pivotArea outline="0" fieldPosition="0" dataOnly="0" labelOnly="1">
        <references count="3">
          <reference field="2" count="1">
            <x v="0"/>
          </reference>
          <reference field="6" count="1">
            <x v="6"/>
          </reference>
          <reference field="7" count="1">
            <x v="23"/>
          </reference>
        </references>
      </pivotArea>
    </format>
    <format dxfId="18700">
      <pivotArea outline="0" fieldPosition="0" dataOnly="0" labelOnly="1">
        <references count="3">
          <reference field="2" count="1">
            <x v="0"/>
          </reference>
          <reference field="6" count="1">
            <x v="7"/>
          </reference>
          <reference field="7" count="1">
            <x v="0"/>
          </reference>
        </references>
      </pivotArea>
    </format>
    <format dxfId="18699">
      <pivotArea outline="0" fieldPosition="0" dataOnly="0" labelOnly="1">
        <references count="3">
          <reference field="2" count="1">
            <x v="0"/>
          </reference>
          <reference field="6" count="1">
            <x v="7"/>
          </reference>
          <reference field="7" count="1">
            <x v="0"/>
          </reference>
        </references>
      </pivotArea>
    </format>
    <format dxfId="18698">
      <pivotArea outline="0" fieldPosition="0" dataOnly="0" labelOnly="1">
        <references count="3">
          <reference field="2" count="1">
            <x v="0"/>
          </reference>
          <reference field="6" count="1">
            <x v="7"/>
          </reference>
          <reference field="7" count="1">
            <x v="32"/>
          </reference>
        </references>
      </pivotArea>
    </format>
    <format dxfId="18697">
      <pivotArea outline="0" fieldPosition="0" dataOnly="0" labelOnly="1">
        <references count="3">
          <reference field="2" count="1">
            <x v="0"/>
          </reference>
          <reference field="6" count="1">
            <x v="7"/>
          </reference>
          <reference field="7" count="1">
            <x v="32"/>
          </reference>
        </references>
      </pivotArea>
    </format>
    <format dxfId="18696">
      <pivotArea outline="0" fieldPosition="0" dataOnly="0" labelOnly="1">
        <references count="3">
          <reference field="2" count="1">
            <x v="0"/>
          </reference>
          <reference field="6" count="1">
            <x v="7"/>
          </reference>
          <reference field="7" count="1">
            <x v="35"/>
          </reference>
        </references>
      </pivotArea>
    </format>
    <format dxfId="18695">
      <pivotArea outline="0" fieldPosition="0" dataOnly="0" labelOnly="1">
        <references count="3">
          <reference field="2" count="1">
            <x v="0"/>
          </reference>
          <reference field="6" count="1">
            <x v="7"/>
          </reference>
          <reference field="7" count="1">
            <x v="35"/>
          </reference>
        </references>
      </pivotArea>
    </format>
    <format dxfId="18694">
      <pivotArea outline="0" fieldPosition="0" dataOnly="0" labelOnly="1">
        <references count="3">
          <reference field="2" count="1">
            <x v="0"/>
          </reference>
          <reference field="6" count="1">
            <x v="7"/>
          </reference>
          <reference field="7" count="1">
            <x v="36"/>
          </reference>
        </references>
      </pivotArea>
    </format>
    <format dxfId="18693">
      <pivotArea outline="0" fieldPosition="0" dataOnly="0" labelOnly="1">
        <references count="3">
          <reference field="2" count="1">
            <x v="0"/>
          </reference>
          <reference field="6" count="1">
            <x v="7"/>
          </reference>
          <reference field="7" count="1">
            <x v="36"/>
          </reference>
        </references>
      </pivotArea>
    </format>
    <format dxfId="18692">
      <pivotArea outline="0" fieldPosition="0" dataOnly="0" labelOnly="1">
        <references count="3">
          <reference field="2" count="1">
            <x v="0"/>
          </reference>
          <reference field="6" count="1">
            <x v="7"/>
          </reference>
          <reference field="7" count="1">
            <x v="69"/>
          </reference>
        </references>
      </pivotArea>
    </format>
    <format dxfId="18691">
      <pivotArea outline="0" fieldPosition="0" dataOnly="0" labelOnly="1">
        <references count="3">
          <reference field="2" count="1">
            <x v="0"/>
          </reference>
          <reference field="6" count="1">
            <x v="7"/>
          </reference>
          <reference field="7" count="1">
            <x v="69"/>
          </reference>
        </references>
      </pivotArea>
    </format>
    <format dxfId="18690">
      <pivotArea outline="0" fieldPosition="0" dataOnly="0" labelOnly="1">
        <references count="3">
          <reference field="2" count="1">
            <x v="0"/>
          </reference>
          <reference field="6" count="1">
            <x v="7"/>
          </reference>
          <reference field="7" count="1">
            <x v="78"/>
          </reference>
        </references>
      </pivotArea>
    </format>
    <format dxfId="18689">
      <pivotArea outline="0" fieldPosition="0" dataOnly="0" labelOnly="1">
        <references count="3">
          <reference field="2" count="1">
            <x v="0"/>
          </reference>
          <reference field="6" count="1">
            <x v="7"/>
          </reference>
          <reference field="7" count="1">
            <x v="78"/>
          </reference>
        </references>
      </pivotArea>
    </format>
    <format dxfId="18688">
      <pivotArea outline="0" fieldPosition="0" dataOnly="0" labelOnly="1">
        <references count="3">
          <reference field="2" count="1">
            <x v="0"/>
          </reference>
          <reference field="6" count="1">
            <x v="7"/>
          </reference>
          <reference field="7" count="1">
            <x v="91"/>
          </reference>
        </references>
      </pivotArea>
    </format>
    <format dxfId="18687">
      <pivotArea outline="0" fieldPosition="0" dataOnly="0" labelOnly="1">
        <references count="3">
          <reference field="2" count="1">
            <x v="0"/>
          </reference>
          <reference field="6" count="1">
            <x v="7"/>
          </reference>
          <reference field="7" count="1">
            <x v="91"/>
          </reference>
        </references>
      </pivotArea>
    </format>
    <format dxfId="18686">
      <pivotArea outline="0" fieldPosition="0" dataOnly="0" labelOnly="1">
        <references count="3">
          <reference field="2" count="1">
            <x v="0"/>
          </reference>
          <reference field="6" count="1">
            <x v="7"/>
          </reference>
          <reference field="7" count="1">
            <x v="93"/>
          </reference>
        </references>
      </pivotArea>
    </format>
    <format dxfId="18685">
      <pivotArea outline="0" fieldPosition="0" dataOnly="0" labelOnly="1">
        <references count="3">
          <reference field="2" count="1">
            <x v="0"/>
          </reference>
          <reference field="6" count="1">
            <x v="7"/>
          </reference>
          <reference field="7" count="1">
            <x v="93"/>
          </reference>
        </references>
      </pivotArea>
    </format>
    <format dxfId="18684">
      <pivotArea outline="0" fieldPosition="0" dataOnly="0" labelOnly="1">
        <references count="3">
          <reference field="2" count="1">
            <x v="1"/>
          </reference>
          <reference field="6" count="1">
            <x v="8"/>
          </reference>
          <reference field="7" count="1">
            <x v="58"/>
          </reference>
        </references>
      </pivotArea>
    </format>
    <format dxfId="18683">
      <pivotArea outline="0" fieldPosition="0" dataOnly="0" labelOnly="1">
        <references count="3">
          <reference field="2" count="1">
            <x v="1"/>
          </reference>
          <reference field="6" count="1">
            <x v="8"/>
          </reference>
          <reference field="7" count="1">
            <x v="58"/>
          </reference>
        </references>
      </pivotArea>
    </format>
    <format dxfId="18682">
      <pivotArea outline="0" fieldPosition="0" dataOnly="0" labelOnly="1">
        <references count="3">
          <reference field="2" count="1">
            <x v="1"/>
          </reference>
          <reference field="6" count="1">
            <x v="8"/>
          </reference>
          <reference field="7" count="1">
            <x v="61"/>
          </reference>
        </references>
      </pivotArea>
    </format>
    <format dxfId="18681">
      <pivotArea outline="0" fieldPosition="0" dataOnly="0" labelOnly="1">
        <references count="3">
          <reference field="2" count="1">
            <x v="1"/>
          </reference>
          <reference field="6" count="1">
            <x v="8"/>
          </reference>
          <reference field="7" count="1">
            <x v="61"/>
          </reference>
        </references>
      </pivotArea>
    </format>
    <format dxfId="18680">
      <pivotArea outline="0" fieldPosition="0" dataOnly="0" labelOnly="1">
        <references count="3">
          <reference field="2" count="1">
            <x v="2"/>
          </reference>
          <reference field="6" count="1">
            <x v="10"/>
          </reference>
          <reference field="7" count="1">
            <x v="62"/>
          </reference>
        </references>
      </pivotArea>
    </format>
    <format dxfId="18679">
      <pivotArea outline="0" fieldPosition="0" dataOnly="0" labelOnly="1">
        <references count="3">
          <reference field="2" count="1">
            <x v="2"/>
          </reference>
          <reference field="6" count="1">
            <x v="10"/>
          </reference>
          <reference field="7" count="1">
            <x v="62"/>
          </reference>
        </references>
      </pivotArea>
    </format>
    <format dxfId="18678">
      <pivotArea outline="0" fieldPosition="0" dataOnly="0" labelOnly="1">
        <references count="3">
          <reference field="2" count="1">
            <x v="2"/>
          </reference>
          <reference field="6" count="1">
            <x v="10"/>
          </reference>
          <reference field="7" count="1">
            <x v="63"/>
          </reference>
        </references>
      </pivotArea>
    </format>
    <format dxfId="18677">
      <pivotArea outline="0" fieldPosition="0" dataOnly="0" labelOnly="1">
        <references count="3">
          <reference field="2" count="1">
            <x v="2"/>
          </reference>
          <reference field="6" count="1">
            <x v="10"/>
          </reference>
          <reference field="7" count="1">
            <x v="63"/>
          </reference>
        </references>
      </pivotArea>
    </format>
    <format dxfId="18676">
      <pivotArea outline="0" fieldPosition="0" dataOnly="0" labelOnly="1">
        <references count="3">
          <reference field="2" count="1">
            <x v="2"/>
          </reference>
          <reference field="6" count="1">
            <x v="10"/>
          </reference>
          <reference field="7" count="1">
            <x v="64"/>
          </reference>
        </references>
      </pivotArea>
    </format>
    <format dxfId="18675">
      <pivotArea outline="0" fieldPosition="0" dataOnly="0" labelOnly="1">
        <references count="3">
          <reference field="2" count="1">
            <x v="2"/>
          </reference>
          <reference field="6" count="1">
            <x v="10"/>
          </reference>
          <reference field="7" count="1">
            <x v="64"/>
          </reference>
        </references>
      </pivotArea>
    </format>
    <format dxfId="18674">
      <pivotArea outline="0" fieldPosition="0" dataOnly="0" labelOnly="1">
        <references count="3">
          <reference field="2" count="1">
            <x v="2"/>
          </reference>
          <reference field="6" count="1">
            <x v="10"/>
          </reference>
          <reference field="7" count="1">
            <x v="65"/>
          </reference>
        </references>
      </pivotArea>
    </format>
    <format dxfId="18673">
      <pivotArea outline="0" fieldPosition="0" dataOnly="0" labelOnly="1">
        <references count="3">
          <reference field="2" count="1">
            <x v="2"/>
          </reference>
          <reference field="6" count="1">
            <x v="10"/>
          </reference>
          <reference field="7" count="1">
            <x v="65"/>
          </reference>
        </references>
      </pivotArea>
    </format>
    <format dxfId="18672">
      <pivotArea outline="0" fieldPosition="0" dataOnly="0" labelOnly="1">
        <references count="3">
          <reference field="2" count="1">
            <x v="2"/>
          </reference>
          <reference field="6" count="1">
            <x v="10"/>
          </reference>
          <reference field="7" count="1">
            <x v="66"/>
          </reference>
        </references>
      </pivotArea>
    </format>
    <format dxfId="18671">
      <pivotArea outline="0" fieldPosition="0" dataOnly="0" labelOnly="1">
        <references count="3">
          <reference field="2" count="1">
            <x v="2"/>
          </reference>
          <reference field="6" count="1">
            <x v="10"/>
          </reference>
          <reference field="7" count="1">
            <x v="66"/>
          </reference>
        </references>
      </pivotArea>
    </format>
    <format dxfId="18670">
      <pivotArea outline="0" fieldPosition="0" dataOnly="0" labelOnly="1">
        <references count="3">
          <reference field="2" count="1">
            <x v="2"/>
          </reference>
          <reference field="6" count="1">
            <x v="10"/>
          </reference>
          <reference field="7" count="1">
            <x v="91"/>
          </reference>
        </references>
      </pivotArea>
    </format>
    <format dxfId="18669">
      <pivotArea outline="0" fieldPosition="0" dataOnly="0" labelOnly="1">
        <references count="3">
          <reference field="2" count="1">
            <x v="2"/>
          </reference>
          <reference field="6" count="1">
            <x v="10"/>
          </reference>
          <reference field="7" count="1">
            <x v="91"/>
          </reference>
        </references>
      </pivotArea>
    </format>
    <format dxfId="18668">
      <pivotArea outline="0" fieldPosition="0" dataOnly="0" labelOnly="1">
        <references count="3">
          <reference field="2" count="1">
            <x v="2"/>
          </reference>
          <reference field="6" count="1">
            <x v="10"/>
          </reference>
          <reference field="7" count="1">
            <x v="98"/>
          </reference>
        </references>
      </pivotArea>
    </format>
    <format dxfId="18667">
      <pivotArea outline="0" fieldPosition="0" dataOnly="0" labelOnly="1">
        <references count="3">
          <reference field="2" count="1">
            <x v="2"/>
          </reference>
          <reference field="6" count="1">
            <x v="10"/>
          </reference>
          <reference field="7" count="1">
            <x v="98"/>
          </reference>
        </references>
      </pivotArea>
    </format>
    <format dxfId="18666">
      <pivotArea outline="0" fieldPosition="0" dataOnly="0" labelOnly="1">
        <references count="3">
          <reference field="2" count="1">
            <x v="2"/>
          </reference>
          <reference field="6" count="1">
            <x v="10"/>
          </reference>
          <reference field="7" count="1">
            <x v="101"/>
          </reference>
        </references>
      </pivotArea>
    </format>
    <format dxfId="18665">
      <pivotArea outline="0" fieldPosition="0" dataOnly="0" labelOnly="1">
        <references count="3">
          <reference field="2" count="1">
            <x v="2"/>
          </reference>
          <reference field="6" count="1">
            <x v="10"/>
          </reference>
          <reference field="7" count="1">
            <x v="101"/>
          </reference>
        </references>
      </pivotArea>
    </format>
    <format dxfId="18664">
      <pivotArea outline="0" fieldPosition="0" dataOnly="0" labelOnly="1">
        <references count="3">
          <reference field="2" count="1">
            <x v="2"/>
          </reference>
          <reference field="6" count="1">
            <x v="10"/>
          </reference>
          <reference field="7" count="1">
            <x v="134"/>
          </reference>
        </references>
      </pivotArea>
    </format>
    <format dxfId="18663">
      <pivotArea outline="0" fieldPosition="0" dataOnly="0" labelOnly="1">
        <references count="3">
          <reference field="2" count="1">
            <x v="2"/>
          </reference>
          <reference field="6" count="1">
            <x v="10"/>
          </reference>
          <reference field="7" count="1">
            <x v="134"/>
          </reference>
        </references>
      </pivotArea>
    </format>
    <format dxfId="18662">
      <pivotArea outline="0" fieldPosition="0" dataOnly="0" labelOnly="1">
        <references count="3">
          <reference field="2" count="1">
            <x v="2"/>
          </reference>
          <reference field="6" count="1">
            <x v="11"/>
          </reference>
          <reference field="7" count="1">
            <x v="68"/>
          </reference>
        </references>
      </pivotArea>
    </format>
    <format dxfId="18661">
      <pivotArea outline="0" fieldPosition="0" dataOnly="0" labelOnly="1">
        <references count="3">
          <reference field="2" count="1">
            <x v="2"/>
          </reference>
          <reference field="6" count="1">
            <x v="11"/>
          </reference>
          <reference field="7" count="1">
            <x v="68"/>
          </reference>
        </references>
      </pivotArea>
    </format>
    <format dxfId="18660">
      <pivotArea outline="0" fieldPosition="0" dataOnly="0" labelOnly="1">
        <references count="3">
          <reference field="2" count="1">
            <x v="2"/>
          </reference>
          <reference field="6" count="1">
            <x v="11"/>
          </reference>
          <reference field="7" count="1">
            <x v="91"/>
          </reference>
        </references>
      </pivotArea>
    </format>
    <format dxfId="18659">
      <pivotArea outline="0" fieldPosition="0" dataOnly="0" labelOnly="1">
        <references count="3">
          <reference field="2" count="1">
            <x v="2"/>
          </reference>
          <reference field="6" count="1">
            <x v="11"/>
          </reference>
          <reference field="7" count="1">
            <x v="91"/>
          </reference>
        </references>
      </pivotArea>
    </format>
    <format dxfId="18658">
      <pivotArea outline="0" fieldPosition="0" dataOnly="0" labelOnly="1">
        <references count="3">
          <reference field="2" count="1">
            <x v="5"/>
          </reference>
          <reference field="6" count="1">
            <x v="19"/>
          </reference>
          <reference field="7" count="1">
            <x v="91"/>
          </reference>
        </references>
      </pivotArea>
    </format>
    <format dxfId="18657">
      <pivotArea outline="0" fieldPosition="0" dataOnly="0" labelOnly="1">
        <references count="3">
          <reference field="2" count="1">
            <x v="5"/>
          </reference>
          <reference field="6" count="1">
            <x v="19"/>
          </reference>
          <reference field="7" count="1">
            <x v="91"/>
          </reference>
        </references>
      </pivotArea>
    </format>
    <format dxfId="18656">
      <pivotArea outline="0" fieldPosition="0" dataOnly="0" labelOnly="1">
        <references count="3">
          <reference field="2" count="1">
            <x v="5"/>
          </reference>
          <reference field="6" count="1">
            <x v="20"/>
          </reference>
          <reference field="7" count="1">
            <x v="73"/>
          </reference>
        </references>
      </pivotArea>
    </format>
    <format dxfId="18655">
      <pivotArea outline="0" fieldPosition="0" dataOnly="0" labelOnly="1">
        <references count="3">
          <reference field="2" count="1">
            <x v="5"/>
          </reference>
          <reference field="6" count="1">
            <x v="20"/>
          </reference>
          <reference field="7" count="1">
            <x v="73"/>
          </reference>
        </references>
      </pivotArea>
    </format>
    <format dxfId="18654">
      <pivotArea outline="0" fieldPosition="0" dataOnly="0" labelOnly="1">
        <references count="3">
          <reference field="2" count="1">
            <x v="5"/>
          </reference>
          <reference field="6" count="1">
            <x v="20"/>
          </reference>
          <reference field="7" count="1">
            <x v="91"/>
          </reference>
        </references>
      </pivotArea>
    </format>
    <format dxfId="18653">
      <pivotArea outline="0" fieldPosition="0" dataOnly="0" labelOnly="1">
        <references count="3">
          <reference field="2" count="1">
            <x v="5"/>
          </reference>
          <reference field="6" count="1">
            <x v="20"/>
          </reference>
          <reference field="7" count="1">
            <x v="91"/>
          </reference>
        </references>
      </pivotArea>
    </format>
    <format dxfId="18652">
      <pivotArea outline="0" fieldPosition="0" dataOnly="0" labelOnly="1">
        <references count="3">
          <reference field="2" count="1">
            <x v="5"/>
          </reference>
          <reference field="6" count="1">
            <x v="22"/>
          </reference>
          <reference field="7" count="1">
            <x v="128"/>
          </reference>
        </references>
      </pivotArea>
    </format>
    <format dxfId="18651">
      <pivotArea outline="0" fieldPosition="0" dataOnly="0" labelOnly="1">
        <references count="3">
          <reference field="2" count="1">
            <x v="5"/>
          </reference>
          <reference field="6" count="1">
            <x v="22"/>
          </reference>
          <reference field="7" count="1">
            <x v="128"/>
          </reference>
        </references>
      </pivotArea>
    </format>
    <format dxfId="18650">
      <pivotArea outline="0" fieldPosition="0" dataOnly="0" labelOnly="1">
        <references count="3">
          <reference field="2" count="1">
            <x v="5"/>
          </reference>
          <reference field="6" count="1">
            <x v="22"/>
          </reference>
          <reference field="7" count="1">
            <x v="129"/>
          </reference>
        </references>
      </pivotArea>
    </format>
    <format dxfId="18649">
      <pivotArea outline="0" fieldPosition="0" dataOnly="0" labelOnly="1">
        <references count="3">
          <reference field="2" count="1">
            <x v="5"/>
          </reference>
          <reference field="6" count="1">
            <x v="22"/>
          </reference>
          <reference field="7" count="1">
            <x v="129"/>
          </reference>
        </references>
      </pivotArea>
    </format>
    <format dxfId="18648">
      <pivotArea outline="0" fieldPosition="0" dataOnly="0" labelOnly="1">
        <references count="3">
          <reference field="2" count="1">
            <x v="6"/>
          </reference>
          <reference field="6" count="1">
            <x v="24"/>
          </reference>
          <reference field="7" count="1">
            <x v="76"/>
          </reference>
        </references>
      </pivotArea>
    </format>
    <format dxfId="18647">
      <pivotArea outline="0" fieldPosition="0" dataOnly="0" labelOnly="1">
        <references count="3">
          <reference field="2" count="1">
            <x v="6"/>
          </reference>
          <reference field="6" count="1">
            <x v="24"/>
          </reference>
          <reference field="7" count="1">
            <x v="76"/>
          </reference>
        </references>
      </pivotArea>
    </format>
    <format dxfId="18646">
      <pivotArea outline="0" fieldPosition="0" dataOnly="0" labelOnly="1">
        <references count="3">
          <reference field="2" count="1">
            <x v="6"/>
          </reference>
          <reference field="6" count="1">
            <x v="24"/>
          </reference>
          <reference field="7" count="1">
            <x v="77"/>
          </reference>
        </references>
      </pivotArea>
    </format>
    <format dxfId="18645">
      <pivotArea outline="0" fieldPosition="0" dataOnly="0" labelOnly="1">
        <references count="3">
          <reference field="2" count="1">
            <x v="6"/>
          </reference>
          <reference field="6" count="1">
            <x v="24"/>
          </reference>
          <reference field="7" count="1">
            <x v="77"/>
          </reference>
        </references>
      </pivotArea>
    </format>
    <format dxfId="18644">
      <pivotArea outline="0" fieldPosition="0" dataOnly="0" labelOnly="1">
        <references count="3">
          <reference field="2" count="1">
            <x v="6"/>
          </reference>
          <reference field="6" count="1">
            <x v="24"/>
          </reference>
          <reference field="7" count="1">
            <x v="91"/>
          </reference>
        </references>
      </pivotArea>
    </format>
    <format dxfId="18643">
      <pivotArea outline="0" fieldPosition="0" dataOnly="0" labelOnly="1">
        <references count="3">
          <reference field="2" count="1">
            <x v="6"/>
          </reference>
          <reference field="6" count="1">
            <x v="24"/>
          </reference>
          <reference field="7" count="1">
            <x v="91"/>
          </reference>
        </references>
      </pivotArea>
    </format>
    <format dxfId="18642">
      <pivotArea outline="0" fieldPosition="0" dataOnly="0" labelOnly="1">
        <references count="3">
          <reference field="2" count="1">
            <x v="6"/>
          </reference>
          <reference field="6" count="1">
            <x v="25"/>
          </reference>
          <reference field="7" count="1">
            <x v="0"/>
          </reference>
        </references>
      </pivotArea>
    </format>
    <format dxfId="18641">
      <pivotArea outline="0" fieldPosition="0" dataOnly="0" labelOnly="1">
        <references count="3">
          <reference field="2" count="1">
            <x v="6"/>
          </reference>
          <reference field="6" count="1">
            <x v="25"/>
          </reference>
          <reference field="7" count="1">
            <x v="0"/>
          </reference>
        </references>
      </pivotArea>
    </format>
    <format dxfId="18640">
      <pivotArea outline="0" fieldPosition="0" dataOnly="0" labelOnly="1">
        <references count="3">
          <reference field="2" count="1">
            <x v="8"/>
          </reference>
          <reference field="6" count="1">
            <x v="30"/>
          </reference>
          <reference field="7" count="1">
            <x v="79"/>
          </reference>
        </references>
      </pivotArea>
    </format>
    <format dxfId="18639">
      <pivotArea outline="0" fieldPosition="0" dataOnly="0" labelOnly="1">
        <references count="3">
          <reference field="2" count="1">
            <x v="8"/>
          </reference>
          <reference field="6" count="1">
            <x v="30"/>
          </reference>
          <reference field="7" count="1">
            <x v="79"/>
          </reference>
        </references>
      </pivotArea>
    </format>
    <format dxfId="18638">
      <pivotArea outline="0" fieldPosition="0" dataOnly="0" labelOnly="1">
        <references count="3">
          <reference field="2" count="1">
            <x v="8"/>
          </reference>
          <reference field="6" count="1">
            <x v="31"/>
          </reference>
          <reference field="7" count="1">
            <x v="38"/>
          </reference>
        </references>
      </pivotArea>
    </format>
    <format dxfId="18637">
      <pivotArea outline="0" fieldPosition="0" dataOnly="0" labelOnly="1">
        <references count="3">
          <reference field="2" count="1">
            <x v="8"/>
          </reference>
          <reference field="6" count="1">
            <x v="31"/>
          </reference>
          <reference field="7" count="1">
            <x v="38"/>
          </reference>
        </references>
      </pivotArea>
    </format>
    <format dxfId="18636">
      <pivotArea outline="0" fieldPosition="0" dataOnly="0" labelOnly="1">
        <references count="3">
          <reference field="2" count="1">
            <x v="8"/>
          </reference>
          <reference field="6" count="1">
            <x v="31"/>
          </reference>
          <reference field="7" count="1">
            <x v="40"/>
          </reference>
        </references>
      </pivotArea>
    </format>
    <format dxfId="18635">
      <pivotArea outline="0" fieldPosition="0" dataOnly="0" labelOnly="1">
        <references count="3">
          <reference field="2" count="1">
            <x v="8"/>
          </reference>
          <reference field="6" count="1">
            <x v="31"/>
          </reference>
          <reference field="7" count="1">
            <x v="40"/>
          </reference>
        </references>
      </pivotArea>
    </format>
    <format dxfId="18634">
      <pivotArea outline="0" fieldPosition="0" dataOnly="0" labelOnly="1">
        <references count="3">
          <reference field="2" count="1">
            <x v="8"/>
          </reference>
          <reference field="6" count="1">
            <x v="31"/>
          </reference>
          <reference field="7" count="1">
            <x v="83"/>
          </reference>
        </references>
      </pivotArea>
    </format>
    <format dxfId="18633">
      <pivotArea outline="0" fieldPosition="0" dataOnly="0" labelOnly="1">
        <references count="3">
          <reference field="2" count="1">
            <x v="8"/>
          </reference>
          <reference field="6" count="1">
            <x v="31"/>
          </reference>
          <reference field="7" count="1">
            <x v="83"/>
          </reference>
        </references>
      </pivotArea>
    </format>
    <format dxfId="18632">
      <pivotArea outline="0" fieldPosition="0" dataOnly="0" labelOnly="1">
        <references count="3">
          <reference field="2" count="1">
            <x v="8"/>
          </reference>
          <reference field="6" count="1">
            <x v="31"/>
          </reference>
          <reference field="7" count="1">
            <x v="84"/>
          </reference>
        </references>
      </pivotArea>
    </format>
    <format dxfId="18631">
      <pivotArea outline="0" fieldPosition="0" dataOnly="0" labelOnly="1">
        <references count="3">
          <reference field="2" count="1">
            <x v="8"/>
          </reference>
          <reference field="6" count="1">
            <x v="31"/>
          </reference>
          <reference field="7" count="1">
            <x v="84"/>
          </reference>
        </references>
      </pivotArea>
    </format>
    <format dxfId="18630">
      <pivotArea outline="0" fieldPosition="0" dataOnly="0" labelOnly="1">
        <references count="3">
          <reference field="2" count="1">
            <x v="8"/>
          </reference>
          <reference field="6" count="1">
            <x v="31"/>
          </reference>
          <reference field="7" count="1">
            <x v="85"/>
          </reference>
        </references>
      </pivotArea>
    </format>
    <format dxfId="18629">
      <pivotArea outline="0" fieldPosition="0" dataOnly="0" labelOnly="1">
        <references count="3">
          <reference field="2" count="1">
            <x v="8"/>
          </reference>
          <reference field="6" count="1">
            <x v="31"/>
          </reference>
          <reference field="7" count="1">
            <x v="85"/>
          </reference>
        </references>
      </pivotArea>
    </format>
    <format dxfId="18628">
      <pivotArea outline="0" fieldPosition="0" dataOnly="0" labelOnly="1">
        <references count="3">
          <reference field="2" count="1">
            <x v="8"/>
          </reference>
          <reference field="6" count="1">
            <x v="31"/>
          </reference>
          <reference field="7" count="1">
            <x v="101"/>
          </reference>
        </references>
      </pivotArea>
    </format>
    <format dxfId="18627">
      <pivotArea outline="0" fieldPosition="0" dataOnly="0" labelOnly="1">
        <references count="3">
          <reference field="2" count="1">
            <x v="8"/>
          </reference>
          <reference field="6" count="1">
            <x v="31"/>
          </reference>
          <reference field="7" count="1">
            <x v="101"/>
          </reference>
        </references>
      </pivotArea>
    </format>
    <format dxfId="18626">
      <pivotArea outline="0" fieldPosition="0" dataOnly="0" labelOnly="1">
        <references count="3">
          <reference field="2" count="1">
            <x v="8"/>
          </reference>
          <reference field="6" count="1">
            <x v="31"/>
          </reference>
          <reference field="7" count="1">
            <x v="102"/>
          </reference>
        </references>
      </pivotArea>
    </format>
    <format dxfId="18625">
      <pivotArea outline="0" fieldPosition="0" dataOnly="0" labelOnly="1">
        <references count="3">
          <reference field="2" count="1">
            <x v="8"/>
          </reference>
          <reference field="6" count="1">
            <x v="31"/>
          </reference>
          <reference field="7" count="1">
            <x v="102"/>
          </reference>
        </references>
      </pivotArea>
    </format>
    <format dxfId="18624">
      <pivotArea outline="0" fieldPosition="0" dataOnly="0" labelOnly="1">
        <references count="3">
          <reference field="2" count="1">
            <x v="8"/>
          </reference>
          <reference field="6" count="1">
            <x v="31"/>
          </reference>
          <reference field="7" count="1">
            <x v="132"/>
          </reference>
        </references>
      </pivotArea>
    </format>
    <format dxfId="18623">
      <pivotArea outline="0" fieldPosition="0" dataOnly="0" labelOnly="1">
        <references count="3">
          <reference field="2" count="1">
            <x v="8"/>
          </reference>
          <reference field="6" count="1">
            <x v="31"/>
          </reference>
          <reference field="7" count="1">
            <x v="132"/>
          </reference>
        </references>
      </pivotArea>
    </format>
    <format dxfId="18622">
      <pivotArea outline="0" fieldPosition="0" dataOnly="0" labelOnly="1">
        <references count="3">
          <reference field="2" count="1">
            <x v="8"/>
          </reference>
          <reference field="6" count="1">
            <x v="32"/>
          </reference>
          <reference field="7" count="1">
            <x v="80"/>
          </reference>
        </references>
      </pivotArea>
    </format>
    <format dxfId="18621">
      <pivotArea outline="0" fieldPosition="0" dataOnly="0" labelOnly="1">
        <references count="3">
          <reference field="2" count="1">
            <x v="8"/>
          </reference>
          <reference field="6" count="1">
            <x v="32"/>
          </reference>
          <reference field="7" count="1">
            <x v="80"/>
          </reference>
        </references>
      </pivotArea>
    </format>
    <format dxfId="18620">
      <pivotArea outline="0" fieldPosition="0" dataOnly="0" labelOnly="1">
        <references count="3">
          <reference field="2" count="1">
            <x v="8"/>
          </reference>
          <reference field="6" count="1">
            <x v="32"/>
          </reference>
          <reference field="7" count="1">
            <x v="81"/>
          </reference>
        </references>
      </pivotArea>
    </format>
    <format dxfId="18619">
      <pivotArea outline="0" fieldPosition="0" dataOnly="0" labelOnly="1">
        <references count="3">
          <reference field="2" count="1">
            <x v="8"/>
          </reference>
          <reference field="6" count="1">
            <x v="32"/>
          </reference>
          <reference field="7" count="1">
            <x v="81"/>
          </reference>
        </references>
      </pivotArea>
    </format>
    <format dxfId="18618">
      <pivotArea outline="0" fieldPosition="0" dataOnly="0" labelOnly="1">
        <references count="3">
          <reference field="2" count="1">
            <x v="8"/>
          </reference>
          <reference field="6" count="1">
            <x v="32"/>
          </reference>
          <reference field="7" count="1">
            <x v="82"/>
          </reference>
        </references>
      </pivotArea>
    </format>
    <format dxfId="18617">
      <pivotArea outline="0" fieldPosition="0" dataOnly="0" labelOnly="1">
        <references count="3">
          <reference field="2" count="1">
            <x v="8"/>
          </reference>
          <reference field="6" count="1">
            <x v="32"/>
          </reference>
          <reference field="7" count="1">
            <x v="82"/>
          </reference>
        </references>
      </pivotArea>
    </format>
    <format dxfId="18616">
      <pivotArea outline="0" fieldPosition="0" dataOnly="0" labelOnly="1">
        <references count="3">
          <reference field="2" count="1">
            <x v="8"/>
          </reference>
          <reference field="6" count="1">
            <x v="32"/>
          </reference>
          <reference field="7" count="1">
            <x v="89"/>
          </reference>
        </references>
      </pivotArea>
    </format>
    <format dxfId="18615">
      <pivotArea outline="0" fieldPosition="0" dataOnly="0" labelOnly="1">
        <references count="3">
          <reference field="2" count="1">
            <x v="8"/>
          </reference>
          <reference field="6" count="1">
            <x v="32"/>
          </reference>
          <reference field="7" count="1">
            <x v="89"/>
          </reference>
        </references>
      </pivotArea>
    </format>
    <format dxfId="18614">
      <pivotArea outline="0" fieldPosition="0" dataOnly="0" labelOnly="1">
        <references count="3">
          <reference field="2" count="1">
            <x v="8"/>
          </reference>
          <reference field="6" count="1">
            <x v="33"/>
          </reference>
          <reference field="7" count="1">
            <x v="93"/>
          </reference>
        </references>
      </pivotArea>
    </format>
    <format dxfId="18613">
      <pivotArea outline="0" fieldPosition="0" dataOnly="0" labelOnly="1">
        <references count="3">
          <reference field="2" count="1">
            <x v="8"/>
          </reference>
          <reference field="6" count="1">
            <x v="33"/>
          </reference>
          <reference field="7" count="1">
            <x v="93"/>
          </reference>
        </references>
      </pivotArea>
    </format>
    <format dxfId="18612">
      <pivotArea outline="0" fieldPosition="0" dataOnly="0" labelOnly="1">
        <references count="3">
          <reference field="2" count="1">
            <x v="8"/>
          </reference>
          <reference field="6" count="1">
            <x v="33"/>
          </reference>
          <reference field="7" count="1">
            <x v="95"/>
          </reference>
        </references>
      </pivotArea>
    </format>
    <format dxfId="18611">
      <pivotArea outline="0" fieldPosition="0" dataOnly="0" labelOnly="1">
        <references count="3">
          <reference field="2" count="1">
            <x v="8"/>
          </reference>
          <reference field="6" count="1">
            <x v="33"/>
          </reference>
          <reference field="7" count="1">
            <x v="95"/>
          </reference>
        </references>
      </pivotArea>
    </format>
    <format dxfId="18610">
      <pivotArea outline="0" fieldPosition="0" dataOnly="0" labelOnly="1">
        <references count="3">
          <reference field="2" count="1">
            <x v="8"/>
          </reference>
          <reference field="6" count="1">
            <x v="33"/>
          </reference>
          <reference field="7" count="1">
            <x v="131"/>
          </reference>
        </references>
      </pivotArea>
    </format>
    <format dxfId="18609">
      <pivotArea outline="0" fieldPosition="0" dataOnly="0" labelOnly="1">
        <references count="3">
          <reference field="2" count="1">
            <x v="8"/>
          </reference>
          <reference field="6" count="1">
            <x v="33"/>
          </reference>
          <reference field="7" count="1">
            <x v="131"/>
          </reference>
        </references>
      </pivotArea>
    </format>
    <format dxfId="18608">
      <pivotArea outline="0" fieldPosition="0" dataOnly="0" labelOnly="1">
        <references count="3">
          <reference field="2" count="1">
            <x v="8"/>
          </reference>
          <reference field="6" count="1">
            <x v="33"/>
          </reference>
          <reference field="7" count="1">
            <x v="133"/>
          </reference>
        </references>
      </pivotArea>
    </format>
    <format dxfId="18607">
      <pivotArea outline="0" fieldPosition="0" dataOnly="0" labelOnly="1">
        <references count="3">
          <reference field="2" count="1">
            <x v="8"/>
          </reference>
          <reference field="6" count="1">
            <x v="33"/>
          </reference>
          <reference field="7" count="1">
            <x v="133"/>
          </reference>
        </references>
      </pivotArea>
    </format>
    <format dxfId="18606">
      <pivotArea outline="0" fieldPosition="0" dataOnly="0" labelOnly="1">
        <references count="3">
          <reference field="2" count="1">
            <x v="9"/>
          </reference>
          <reference field="6" count="1">
            <x v="34"/>
          </reference>
          <reference field="7" count="1">
            <x v="130"/>
          </reference>
        </references>
      </pivotArea>
    </format>
    <format dxfId="18605">
      <pivotArea outline="0" fieldPosition="0" dataOnly="0" labelOnly="1">
        <references count="3">
          <reference field="2" count="1">
            <x v="9"/>
          </reference>
          <reference field="6" count="1">
            <x v="34"/>
          </reference>
          <reference field="7" count="1">
            <x v="130"/>
          </reference>
        </references>
      </pivotArea>
    </format>
    <format dxfId="18604">
      <pivotArea outline="0" fieldPosition="0" dataOnly="0" labelOnly="1">
        <references count="3">
          <reference field="2" count="1">
            <x v="10"/>
          </reference>
          <reference field="6" count="1">
            <x v="35"/>
          </reference>
          <reference field="7" count="1">
            <x v="35"/>
          </reference>
        </references>
      </pivotArea>
    </format>
    <format dxfId="18603">
      <pivotArea outline="0" fieldPosition="0" dataOnly="0" labelOnly="1">
        <references count="3">
          <reference field="2" count="1">
            <x v="10"/>
          </reference>
          <reference field="6" count="1">
            <x v="35"/>
          </reference>
          <reference field="7" count="1">
            <x v="35"/>
          </reference>
        </references>
      </pivotArea>
    </format>
    <format dxfId="18602">
      <pivotArea outline="0" fieldPosition="0" dataOnly="0" labelOnly="1">
        <references count="3">
          <reference field="2" count="1">
            <x v="11"/>
          </reference>
          <reference field="6" count="1">
            <x v="36"/>
          </reference>
          <reference field="7" count="1">
            <x v="22"/>
          </reference>
        </references>
      </pivotArea>
    </format>
    <format dxfId="18601">
      <pivotArea outline="0" fieldPosition="0" dataOnly="0" labelOnly="1">
        <references count="3">
          <reference field="2" count="1">
            <x v="11"/>
          </reference>
          <reference field="6" count="1">
            <x v="36"/>
          </reference>
          <reference field="7" count="1">
            <x v="22"/>
          </reference>
        </references>
      </pivotArea>
    </format>
    <format dxfId="18600">
      <pivotArea outline="0" fieldPosition="0" dataOnly="0" labelOnly="1">
        <references count="3">
          <reference field="2" count="1">
            <x v="12"/>
          </reference>
          <reference field="6" count="1">
            <x v="37"/>
          </reference>
          <reference field="7" count="1">
            <x v="86"/>
          </reference>
        </references>
      </pivotArea>
    </format>
    <format dxfId="18599">
      <pivotArea outline="0" fieldPosition="0" dataOnly="0" labelOnly="1">
        <references count="3">
          <reference field="2" count="1">
            <x v="12"/>
          </reference>
          <reference field="6" count="1">
            <x v="37"/>
          </reference>
          <reference field="7" count="1">
            <x v="86"/>
          </reference>
        </references>
      </pivotArea>
    </format>
    <format dxfId="18598">
      <pivotArea outline="0" fieldPosition="0" dataOnly="0" labelOnly="1">
        <references count="3">
          <reference field="2" count="1">
            <x v="12"/>
          </reference>
          <reference field="6" count="1">
            <x v="37"/>
          </reference>
          <reference field="7" count="1">
            <x v="97"/>
          </reference>
        </references>
      </pivotArea>
    </format>
    <format dxfId="18597">
      <pivotArea outline="0" fieldPosition="0" dataOnly="0" labelOnly="1">
        <references count="3">
          <reference field="2" count="1">
            <x v="12"/>
          </reference>
          <reference field="6" count="1">
            <x v="37"/>
          </reference>
          <reference field="7" count="1">
            <x v="97"/>
          </reference>
        </references>
      </pivotArea>
    </format>
    <format dxfId="18596">
      <pivotArea outline="0" fieldPosition="0" dataOnly="0" labelOnly="1">
        <references count="3">
          <reference field="2" count="1">
            <x v="12"/>
          </reference>
          <reference field="6" count="1">
            <x v="38"/>
          </reference>
          <reference field="7" count="1">
            <x v="88"/>
          </reference>
        </references>
      </pivotArea>
    </format>
    <format dxfId="18595">
      <pivotArea outline="0" fieldPosition="0" dataOnly="0" labelOnly="1">
        <references count="3">
          <reference field="2" count="1">
            <x v="12"/>
          </reference>
          <reference field="6" count="1">
            <x v="38"/>
          </reference>
          <reference field="7" count="1">
            <x v="88"/>
          </reference>
        </references>
      </pivotArea>
    </format>
    <format dxfId="18594">
      <pivotArea outline="0" fieldPosition="0" dataOnly="0" labelOnly="1">
        <references count="2">
          <reference field="2" count="1">
            <x v="0"/>
          </reference>
          <reference field="6" count="1">
            <x v="0"/>
          </reference>
        </references>
      </pivotArea>
    </format>
    <format dxfId="18593">
      <pivotArea outline="0" fieldPosition="0" dataOnly="0" labelOnly="1">
        <references count="2">
          <reference field="2" count="1">
            <x v="0"/>
          </reference>
          <reference field="6" count="1">
            <x v="0"/>
          </reference>
        </references>
      </pivotArea>
    </format>
    <format dxfId="18592">
      <pivotArea outline="0" fieldPosition="0" dataOnly="0" labelOnly="1">
        <references count="2">
          <reference field="2" count="1">
            <x v="0"/>
          </reference>
          <reference field="6" count="1">
            <x v="1"/>
          </reference>
        </references>
      </pivotArea>
    </format>
    <format dxfId="18591">
      <pivotArea outline="0" fieldPosition="0" dataOnly="0" labelOnly="1">
        <references count="2">
          <reference field="2" count="1">
            <x v="0"/>
          </reference>
          <reference field="6" count="1">
            <x v="1"/>
          </reference>
        </references>
      </pivotArea>
    </format>
    <format dxfId="18590">
      <pivotArea outline="0" fieldPosition="0" dataOnly="0" labelOnly="1">
        <references count="2">
          <reference field="2" count="1">
            <x v="0"/>
          </reference>
          <reference field="6" count="1">
            <x v="2"/>
          </reference>
        </references>
      </pivotArea>
    </format>
    <format dxfId="18589">
      <pivotArea outline="0" fieldPosition="0" dataOnly="0" labelOnly="1">
        <references count="2">
          <reference field="2" count="1">
            <x v="0"/>
          </reference>
          <reference field="6" count="1">
            <x v="2"/>
          </reference>
        </references>
      </pivotArea>
    </format>
    <format dxfId="18588">
      <pivotArea outline="0" fieldPosition="0" dataOnly="0" labelOnly="1">
        <references count="2">
          <reference field="2" count="1">
            <x v="0"/>
          </reference>
          <reference field="6" count="1">
            <x v="3"/>
          </reference>
        </references>
      </pivotArea>
    </format>
    <format dxfId="18587">
      <pivotArea outline="0" fieldPosition="0" dataOnly="0" labelOnly="1">
        <references count="2">
          <reference field="2" count="1">
            <x v="0"/>
          </reference>
          <reference field="6" count="1">
            <x v="3"/>
          </reference>
        </references>
      </pivotArea>
    </format>
    <format dxfId="18586">
      <pivotArea outline="0" fieldPosition="0" dataOnly="0" labelOnly="1">
        <references count="2">
          <reference field="2" count="1">
            <x v="0"/>
          </reference>
          <reference field="6" count="1">
            <x v="4"/>
          </reference>
        </references>
      </pivotArea>
    </format>
    <format dxfId="18585">
      <pivotArea outline="0" fieldPosition="0" dataOnly="0" labelOnly="1">
        <references count="2">
          <reference field="2" count="1">
            <x v="0"/>
          </reference>
          <reference field="6" count="1">
            <x v="4"/>
          </reference>
        </references>
      </pivotArea>
    </format>
    <format dxfId="18584">
      <pivotArea outline="0" fieldPosition="0" dataOnly="0" labelOnly="1">
        <references count="2">
          <reference field="2" count="1">
            <x v="0"/>
          </reference>
          <reference field="6" count="1">
            <x v="5"/>
          </reference>
        </references>
      </pivotArea>
    </format>
    <format dxfId="18583">
      <pivotArea outline="0" fieldPosition="0" dataOnly="0" labelOnly="1">
        <references count="2">
          <reference field="2" count="1">
            <x v="0"/>
          </reference>
          <reference field="6" count="1">
            <x v="5"/>
          </reference>
        </references>
      </pivotArea>
    </format>
    <format dxfId="18582">
      <pivotArea outline="0" fieldPosition="0" dataOnly="0" labelOnly="1">
        <references count="2">
          <reference field="2" count="1">
            <x v="0"/>
          </reference>
          <reference field="6" count="1">
            <x v="6"/>
          </reference>
        </references>
      </pivotArea>
    </format>
    <format dxfId="18581">
      <pivotArea outline="0" fieldPosition="0" dataOnly="0" labelOnly="1">
        <references count="2">
          <reference field="2" count="1">
            <x v="0"/>
          </reference>
          <reference field="6" count="1">
            <x v="6"/>
          </reference>
        </references>
      </pivotArea>
    </format>
    <format dxfId="18580">
      <pivotArea outline="0" fieldPosition="0" dataOnly="0" labelOnly="1">
        <references count="2">
          <reference field="2" count="1">
            <x v="0"/>
          </reference>
          <reference field="6" count="1">
            <x v="7"/>
          </reference>
        </references>
      </pivotArea>
    </format>
    <format dxfId="18579">
      <pivotArea outline="0" fieldPosition="0" dataOnly="0" labelOnly="1">
        <references count="2">
          <reference field="2" count="1">
            <x v="0"/>
          </reference>
          <reference field="6" count="1">
            <x v="7"/>
          </reference>
        </references>
      </pivotArea>
    </format>
    <format dxfId="18578">
      <pivotArea outline="0" fieldPosition="0" dataOnly="0" labelOnly="1">
        <references count="2">
          <reference field="2" count="1">
            <x v="1"/>
          </reference>
          <reference field="6" count="1">
            <x v="8"/>
          </reference>
        </references>
      </pivotArea>
    </format>
    <format dxfId="18577">
      <pivotArea outline="0" fieldPosition="0" dataOnly="0" labelOnly="1">
        <references count="2">
          <reference field="2" count="1">
            <x v="1"/>
          </reference>
          <reference field="6" count="1">
            <x v="8"/>
          </reference>
        </references>
      </pivotArea>
    </format>
    <format dxfId="18576">
      <pivotArea outline="0" fieldPosition="0" dataOnly="0" labelOnly="1">
        <references count="2">
          <reference field="2" count="1">
            <x v="2"/>
          </reference>
          <reference field="6" count="1">
            <x v="10"/>
          </reference>
        </references>
      </pivotArea>
    </format>
    <format dxfId="18575">
      <pivotArea outline="0" fieldPosition="0" dataOnly="0" labelOnly="1">
        <references count="2">
          <reference field="2" count="1">
            <x v="2"/>
          </reference>
          <reference field="6" count="1">
            <x v="10"/>
          </reference>
        </references>
      </pivotArea>
    </format>
    <format dxfId="18574">
      <pivotArea outline="0" fieldPosition="0" dataOnly="0" labelOnly="1">
        <references count="2">
          <reference field="2" count="1">
            <x v="2"/>
          </reference>
          <reference field="6" count="1">
            <x v="11"/>
          </reference>
        </references>
      </pivotArea>
    </format>
    <format dxfId="18573">
      <pivotArea outline="0" fieldPosition="0" dataOnly="0" labelOnly="1">
        <references count="2">
          <reference field="2" count="1">
            <x v="2"/>
          </reference>
          <reference field="6" count="1">
            <x v="11"/>
          </reference>
        </references>
      </pivotArea>
    </format>
    <format dxfId="18572">
      <pivotArea outline="0" fieldPosition="0" dataOnly="0" labelOnly="1">
        <references count="2">
          <reference field="2" count="1">
            <x v="5"/>
          </reference>
          <reference field="6" count="1">
            <x v="19"/>
          </reference>
        </references>
      </pivotArea>
    </format>
    <format dxfId="18571">
      <pivotArea outline="0" fieldPosition="0" dataOnly="0" labelOnly="1">
        <references count="2">
          <reference field="2" count="1">
            <x v="5"/>
          </reference>
          <reference field="6" count="1">
            <x v="19"/>
          </reference>
        </references>
      </pivotArea>
    </format>
    <format dxfId="18570">
      <pivotArea outline="0" fieldPosition="0" dataOnly="0" labelOnly="1">
        <references count="2">
          <reference field="2" count="1">
            <x v="5"/>
          </reference>
          <reference field="6" count="1">
            <x v="20"/>
          </reference>
        </references>
      </pivotArea>
    </format>
    <format dxfId="18569">
      <pivotArea outline="0" fieldPosition="0" dataOnly="0" labelOnly="1">
        <references count="2">
          <reference field="2" count="1">
            <x v="5"/>
          </reference>
          <reference field="6" count="1">
            <x v="20"/>
          </reference>
        </references>
      </pivotArea>
    </format>
    <format dxfId="18568">
      <pivotArea outline="0" fieldPosition="0" dataOnly="0" labelOnly="1">
        <references count="2">
          <reference field="2" count="1">
            <x v="5"/>
          </reference>
          <reference field="6" count="1">
            <x v="22"/>
          </reference>
        </references>
      </pivotArea>
    </format>
    <format dxfId="18567">
      <pivotArea outline="0" fieldPosition="0" dataOnly="0" labelOnly="1">
        <references count="2">
          <reference field="2" count="1">
            <x v="5"/>
          </reference>
          <reference field="6" count="1">
            <x v="22"/>
          </reference>
        </references>
      </pivotArea>
    </format>
    <format dxfId="18566">
      <pivotArea outline="0" fieldPosition="0" dataOnly="0" labelOnly="1">
        <references count="2">
          <reference field="2" count="1">
            <x v="6"/>
          </reference>
          <reference field="6" count="1">
            <x v="24"/>
          </reference>
        </references>
      </pivotArea>
    </format>
    <format dxfId="18565">
      <pivotArea outline="0" fieldPosition="0" dataOnly="0" labelOnly="1">
        <references count="2">
          <reference field="2" count="1">
            <x v="6"/>
          </reference>
          <reference field="6" count="1">
            <x v="24"/>
          </reference>
        </references>
      </pivotArea>
    </format>
    <format dxfId="18564">
      <pivotArea outline="0" fieldPosition="0" dataOnly="0" labelOnly="1">
        <references count="2">
          <reference field="2" count="1">
            <x v="6"/>
          </reference>
          <reference field="6" count="1">
            <x v="25"/>
          </reference>
        </references>
      </pivotArea>
    </format>
    <format dxfId="18563">
      <pivotArea outline="0" fieldPosition="0" dataOnly="0" labelOnly="1">
        <references count="2">
          <reference field="2" count="1">
            <x v="6"/>
          </reference>
          <reference field="6" count="1">
            <x v="25"/>
          </reference>
        </references>
      </pivotArea>
    </format>
    <format dxfId="18562">
      <pivotArea outline="0" fieldPosition="0" dataOnly="0" labelOnly="1">
        <references count="2">
          <reference field="2" count="1">
            <x v="8"/>
          </reference>
          <reference field="6" count="1">
            <x v="30"/>
          </reference>
        </references>
      </pivotArea>
    </format>
    <format dxfId="18561">
      <pivotArea outline="0" fieldPosition="0" dataOnly="0" labelOnly="1">
        <references count="2">
          <reference field="2" count="1">
            <x v="8"/>
          </reference>
          <reference field="6" count="1">
            <x v="30"/>
          </reference>
        </references>
      </pivotArea>
    </format>
    <format dxfId="18560">
      <pivotArea outline="0" fieldPosition="0" dataOnly="0" labelOnly="1">
        <references count="2">
          <reference field="2" count="1">
            <x v="8"/>
          </reference>
          <reference field="6" count="1">
            <x v="31"/>
          </reference>
        </references>
      </pivotArea>
    </format>
    <format dxfId="18559">
      <pivotArea outline="0" fieldPosition="0" dataOnly="0" labelOnly="1">
        <references count="2">
          <reference field="2" count="1">
            <x v="8"/>
          </reference>
          <reference field="6" count="1">
            <x v="31"/>
          </reference>
        </references>
      </pivotArea>
    </format>
    <format dxfId="18558">
      <pivotArea outline="0" fieldPosition="0" dataOnly="0" labelOnly="1">
        <references count="2">
          <reference field="2" count="1">
            <x v="8"/>
          </reference>
          <reference field="6" count="1">
            <x v="32"/>
          </reference>
        </references>
      </pivotArea>
    </format>
    <format dxfId="18557">
      <pivotArea outline="0" fieldPosition="0" dataOnly="0" labelOnly="1">
        <references count="2">
          <reference field="2" count="1">
            <x v="8"/>
          </reference>
          <reference field="6" count="1">
            <x v="32"/>
          </reference>
        </references>
      </pivotArea>
    </format>
    <format dxfId="18556">
      <pivotArea outline="0" fieldPosition="0" dataOnly="0" labelOnly="1">
        <references count="2">
          <reference field="2" count="1">
            <x v="8"/>
          </reference>
          <reference field="6" count="1">
            <x v="33"/>
          </reference>
        </references>
      </pivotArea>
    </format>
    <format dxfId="18555">
      <pivotArea outline="0" fieldPosition="0" dataOnly="0" labelOnly="1">
        <references count="2">
          <reference field="2" count="1">
            <x v="8"/>
          </reference>
          <reference field="6" count="1">
            <x v="33"/>
          </reference>
        </references>
      </pivotArea>
    </format>
    <format dxfId="18554">
      <pivotArea outline="0" fieldPosition="0" dataOnly="0" labelOnly="1">
        <references count="2">
          <reference field="2" count="1">
            <x v="9"/>
          </reference>
          <reference field="6" count="1">
            <x v="34"/>
          </reference>
        </references>
      </pivotArea>
    </format>
    <format dxfId="18553">
      <pivotArea outline="0" fieldPosition="0" dataOnly="0" labelOnly="1">
        <references count="2">
          <reference field="2" count="1">
            <x v="9"/>
          </reference>
          <reference field="6" count="1">
            <x v="34"/>
          </reference>
        </references>
      </pivotArea>
    </format>
    <format dxfId="18552">
      <pivotArea outline="0" fieldPosition="0" dataOnly="0" labelOnly="1">
        <references count="2">
          <reference field="2" count="1">
            <x v="10"/>
          </reference>
          <reference field="6" count="1">
            <x v="35"/>
          </reference>
        </references>
      </pivotArea>
    </format>
    <format dxfId="18551">
      <pivotArea outline="0" fieldPosition="0" dataOnly="0" labelOnly="1">
        <references count="2">
          <reference field="2" count="1">
            <x v="10"/>
          </reference>
          <reference field="6" count="1">
            <x v="35"/>
          </reference>
        </references>
      </pivotArea>
    </format>
    <format dxfId="18550">
      <pivotArea outline="0" fieldPosition="0" dataOnly="0" labelOnly="1">
        <references count="2">
          <reference field="2" count="1">
            <x v="11"/>
          </reference>
          <reference field="6" count="1">
            <x v="36"/>
          </reference>
        </references>
      </pivotArea>
    </format>
    <format dxfId="18549">
      <pivotArea outline="0" fieldPosition="0" dataOnly="0" labelOnly="1">
        <references count="2">
          <reference field="2" count="1">
            <x v="11"/>
          </reference>
          <reference field="6" count="1">
            <x v="36"/>
          </reference>
        </references>
      </pivotArea>
    </format>
    <format dxfId="18548">
      <pivotArea outline="0" fieldPosition="0" dataOnly="0" labelOnly="1">
        <references count="2">
          <reference field="2" count="1">
            <x v="12"/>
          </reference>
          <reference field="6" count="1">
            <x v="37"/>
          </reference>
        </references>
      </pivotArea>
    </format>
    <format dxfId="18547">
      <pivotArea outline="0" fieldPosition="0" dataOnly="0" labelOnly="1">
        <references count="2">
          <reference field="2" count="1">
            <x v="12"/>
          </reference>
          <reference field="6" count="1">
            <x v="37"/>
          </reference>
        </references>
      </pivotArea>
    </format>
    <format dxfId="18546">
      <pivotArea outline="0" fieldPosition="0" dataOnly="0" labelOnly="1">
        <references count="2">
          <reference field="2" count="1">
            <x v="12"/>
          </reference>
          <reference field="6" count="1">
            <x v="38"/>
          </reference>
        </references>
      </pivotArea>
    </format>
    <format dxfId="18545">
      <pivotArea outline="0" fieldPosition="0" dataOnly="0" labelOnly="1">
        <references count="2">
          <reference field="2" count="1">
            <x v="12"/>
          </reference>
          <reference field="6" count="1">
            <x v="38"/>
          </reference>
        </references>
      </pivotArea>
    </format>
    <format dxfId="18544">
      <pivotArea outline="0" fieldPosition="0" dataOnly="0" labelOnly="1">
        <references count="1">
          <reference field="2" count="1">
            <x v="0"/>
          </reference>
        </references>
      </pivotArea>
    </format>
    <format dxfId="18543">
      <pivotArea outline="0" fieldPosition="0" dataOnly="0" labelOnly="1">
        <references count="1">
          <reference field="2" count="1">
            <x v="0"/>
          </reference>
        </references>
      </pivotArea>
    </format>
    <format dxfId="18542">
      <pivotArea outline="0" fieldPosition="0" dataOnly="0" labelOnly="1">
        <references count="1">
          <reference field="2" count="1">
            <x v="1"/>
          </reference>
        </references>
      </pivotArea>
    </format>
    <format dxfId="18541">
      <pivotArea outline="0" fieldPosition="0" dataOnly="0" labelOnly="1">
        <references count="1">
          <reference field="2" count="1">
            <x v="1"/>
          </reference>
        </references>
      </pivotArea>
    </format>
    <format dxfId="18540">
      <pivotArea outline="0" fieldPosition="0" dataOnly="0" labelOnly="1">
        <references count="1">
          <reference field="2" count="1">
            <x v="2"/>
          </reference>
        </references>
      </pivotArea>
    </format>
    <format dxfId="18539">
      <pivotArea outline="0" fieldPosition="0" dataOnly="0" labelOnly="1">
        <references count="1">
          <reference field="2" count="1">
            <x v="2"/>
          </reference>
        </references>
      </pivotArea>
    </format>
    <format dxfId="18538">
      <pivotArea outline="0" fieldPosition="0" dataOnly="0" labelOnly="1">
        <references count="1">
          <reference field="2" count="1">
            <x v="5"/>
          </reference>
        </references>
      </pivotArea>
    </format>
    <format dxfId="18537">
      <pivotArea outline="0" fieldPosition="0" dataOnly="0" labelOnly="1">
        <references count="1">
          <reference field="2" count="1">
            <x v="5"/>
          </reference>
        </references>
      </pivotArea>
    </format>
    <format dxfId="18536">
      <pivotArea outline="0" fieldPosition="0" dataOnly="0" labelOnly="1">
        <references count="1">
          <reference field="2" count="1">
            <x v="6"/>
          </reference>
        </references>
      </pivotArea>
    </format>
    <format dxfId="18535">
      <pivotArea outline="0" fieldPosition="0" dataOnly="0" labelOnly="1">
        <references count="1">
          <reference field="2" count="1">
            <x v="6"/>
          </reference>
        </references>
      </pivotArea>
    </format>
    <format dxfId="18534">
      <pivotArea outline="0" fieldPosition="0" dataOnly="0" labelOnly="1">
        <references count="1">
          <reference field="2" count="1">
            <x v="8"/>
          </reference>
        </references>
      </pivotArea>
    </format>
    <format dxfId="18533">
      <pivotArea outline="0" fieldPosition="0" dataOnly="0" labelOnly="1">
        <references count="1">
          <reference field="2" count="1">
            <x v="8"/>
          </reference>
        </references>
      </pivotArea>
    </format>
    <format dxfId="18532">
      <pivotArea outline="0" fieldPosition="0" dataOnly="0" labelOnly="1">
        <references count="1">
          <reference field="2" count="1">
            <x v="9"/>
          </reference>
        </references>
      </pivotArea>
    </format>
    <format dxfId="18531">
      <pivotArea outline="0" fieldPosition="0" dataOnly="0" labelOnly="1">
        <references count="1">
          <reference field="2" count="1">
            <x v="9"/>
          </reference>
        </references>
      </pivotArea>
    </format>
    <format dxfId="18530">
      <pivotArea outline="0" fieldPosition="0" dataOnly="0" labelOnly="1">
        <references count="1">
          <reference field="2" count="1">
            <x v="10"/>
          </reference>
        </references>
      </pivotArea>
    </format>
    <format dxfId="18529">
      <pivotArea outline="0" fieldPosition="0" dataOnly="0" labelOnly="1">
        <references count="1">
          <reference field="2" count="1">
            <x v="10"/>
          </reference>
        </references>
      </pivotArea>
    </format>
    <format dxfId="18528">
      <pivotArea outline="0" fieldPosition="0" dataOnly="0" labelOnly="1">
        <references count="1">
          <reference field="2" count="1">
            <x v="11"/>
          </reference>
        </references>
      </pivotArea>
    </format>
    <format dxfId="18527">
      <pivotArea outline="0" fieldPosition="0" dataOnly="0" labelOnly="1">
        <references count="1">
          <reference field="2" count="1">
            <x v="11"/>
          </reference>
        </references>
      </pivotArea>
    </format>
    <format dxfId="18526">
      <pivotArea outline="0" fieldPosition="0" dataOnly="0" labelOnly="1">
        <references count="1">
          <reference field="2" count="1">
            <x v="12"/>
          </reference>
        </references>
      </pivotArea>
    </format>
    <format dxfId="18525">
      <pivotArea outline="0" fieldPosition="0" dataOnly="0" labelOnly="1">
        <references count="1">
          <reference field="2" count="1">
            <x v="12"/>
          </reference>
        </references>
      </pivotArea>
    </format>
    <format dxfId="18524">
      <pivotArea outline="0" fieldPosition="0"/>
    </format>
    <format dxfId="18523">
      <pivotArea outline="0" fieldPosition="0" dataOnly="0" labelOnly="1">
        <references count="4">
          <reference field="2" count="1">
            <x v="0"/>
          </reference>
          <reference field="6" count="1">
            <x v="2"/>
          </reference>
          <reference field="7" count="1">
            <x v="0"/>
          </reference>
          <reference field="9" count="1">
            <x v="29"/>
          </reference>
        </references>
      </pivotArea>
    </format>
    <format dxfId="18522">
      <pivotArea outline="0" fieldPosition="0" dataOnly="0" labelOnly="1">
        <references count="4">
          <reference field="2" count="1">
            <x v="6"/>
          </reference>
          <reference field="6" count="1">
            <x v="24"/>
          </reference>
          <reference field="7" count="1">
            <x v="76"/>
          </reference>
          <reference field="9" count="1">
            <x v="20"/>
          </reference>
        </references>
      </pivotArea>
    </format>
    <format dxfId="18521">
      <pivotArea outline="0" fieldPosition="0" dataOnly="0" labelOnly="1">
        <references count="4">
          <reference field="2" count="1">
            <x v="6"/>
          </reference>
          <reference field="6" count="1">
            <x v="24"/>
          </reference>
          <reference field="7" count="1">
            <x v="77"/>
          </reference>
          <reference field="9" count="1">
            <x v="20"/>
          </reference>
        </references>
      </pivotArea>
    </format>
    <format dxfId="18520">
      <pivotArea outline="0" fieldPosition="0" dataOnly="0" labelOnly="1">
        <references count="4">
          <reference field="2" count="1">
            <x v="6"/>
          </reference>
          <reference field="6" count="1">
            <x v="24"/>
          </reference>
          <reference field="7" count="1">
            <x v="91"/>
          </reference>
          <reference field="9" count="1">
            <x v="20"/>
          </reference>
        </references>
      </pivotArea>
    </format>
    <format dxfId="18519">
      <pivotArea outline="0" fieldPosition="0" dataOnly="0" labelOnly="1">
        <references count="3">
          <reference field="2" count="1">
            <x v="8"/>
          </reference>
          <reference field="6" count="1">
            <x v="33"/>
          </reference>
          <reference field="7" count="1">
            <x v="93"/>
          </reference>
        </references>
      </pivotArea>
    </format>
    <format dxfId="18518">
      <pivotArea outline="0" fieldPosition="0" dataOnly="0" labelOnly="1">
        <references count="4">
          <reference field="2" count="1">
            <x v="8"/>
          </reference>
          <reference field="6" count="1">
            <x v="33"/>
          </reference>
          <reference field="7" count="1">
            <x v="93"/>
          </reference>
          <reference field="9" count="1">
            <x v="3"/>
          </reference>
        </references>
      </pivotArea>
    </format>
    <format dxfId="18517">
      <pivotArea outline="0" fieldPosition="0" dataOnly="0" labelOnly="1">
        <references count="4">
          <reference field="2" count="1">
            <x v="8"/>
          </reference>
          <reference field="6" count="1">
            <x v="33"/>
          </reference>
          <reference field="7" count="1">
            <x v="93"/>
          </reference>
          <reference field="9" count="1">
            <x v="8"/>
          </reference>
        </references>
      </pivotArea>
    </format>
    <format dxfId="18516">
      <pivotArea outline="0" fieldPosition="0" dataOnly="0" labelOnly="1">
        <references count="4">
          <reference field="2" count="1">
            <x v="8"/>
          </reference>
          <reference field="6" count="1">
            <x v="33"/>
          </reference>
          <reference field="7" count="1">
            <x v="93"/>
          </reference>
          <reference field="9" count="1">
            <x v="30"/>
          </reference>
        </references>
      </pivotArea>
    </format>
    <format dxfId="18515">
      <pivotArea outline="0" fieldPosition="0" dataOnly="0" labelOnly="1">
        <references count="3">
          <reference field="2" count="1">
            <x v="8"/>
          </reference>
          <reference field="6" count="1">
            <x v="33"/>
          </reference>
          <reference field="7" count="1">
            <x v="93"/>
          </reference>
        </references>
      </pivotArea>
    </format>
    <format dxfId="18514">
      <pivotArea outline="0" fieldPosition="0" dataOnly="0" labelOnly="1">
        <references count="4">
          <reference field="2" count="1">
            <x v="8"/>
          </reference>
          <reference field="6" count="1">
            <x v="33"/>
          </reference>
          <reference field="7" count="1">
            <x v="93"/>
          </reference>
          <reference field="9" count="1">
            <x v="31"/>
          </reference>
        </references>
      </pivotArea>
    </format>
    <format dxfId="18513">
      <pivotArea outline="0" fieldPosition="0" dataOnly="0" labelOnly="1">
        <references count="4">
          <reference field="2" count="1">
            <x v="8"/>
          </reference>
          <reference field="6" count="1">
            <x v="33"/>
          </reference>
          <reference field="7" count="1">
            <x v="131"/>
          </reference>
          <reference field="9" count="1">
            <x v="26"/>
          </reference>
        </references>
      </pivotArea>
    </format>
    <format dxfId="18512">
      <pivotArea outline="0" fieldPosition="0"/>
    </format>
    <format dxfId="18511">
      <pivotArea outline="0" fieldPosition="0">
        <references count="2">
          <reference field="2" count="1">
            <x v="11"/>
          </reference>
          <reference field="6" count="1">
            <x v="36"/>
          </reference>
        </references>
      </pivotArea>
    </format>
    <format dxfId="18510">
      <pivotArea outline="0" fieldPosition="0">
        <references count="3">
          <reference field="2" count="1">
            <x v="11"/>
          </reference>
          <reference field="6" count="1">
            <x v="36"/>
          </reference>
          <reference field="7" count="1">
            <x v="22"/>
          </reference>
        </references>
      </pivotArea>
    </format>
    <format dxfId="18509">
      <pivotArea outline="0" fieldPosition="0">
        <references count="4">
          <reference field="2" count="1">
            <x v="11"/>
          </reference>
          <reference field="6" count="1">
            <x v="36"/>
          </reference>
          <reference field="7" count="1">
            <x v="22"/>
          </reference>
          <reference field="9" count="1">
            <x v="25"/>
          </reference>
        </references>
      </pivotArea>
    </format>
    <format dxfId="18508">
      <pivotArea outline="0" fieldPosition="0">
        <references count="1">
          <reference field="2" count="1">
            <x v="12"/>
          </reference>
        </references>
      </pivotArea>
    </format>
    <format dxfId="18507">
      <pivotArea outline="0" fieldPosition="0">
        <references count="2">
          <reference field="2" count="1">
            <x v="12"/>
          </reference>
          <reference field="6" count="1">
            <x v="37"/>
          </reference>
        </references>
      </pivotArea>
    </format>
    <format dxfId="18506">
      <pivotArea outline="0" fieldPosition="0">
        <references count="3">
          <reference field="2" count="1">
            <x v="12"/>
          </reference>
          <reference field="6" count="1">
            <x v="37"/>
          </reference>
          <reference field="7" count="1">
            <x v="86"/>
          </reference>
        </references>
      </pivotArea>
    </format>
    <format dxfId="18505">
      <pivotArea outline="0" fieldPosition="0">
        <references count="4">
          <reference field="2" count="1">
            <x v="12"/>
          </reference>
          <reference field="6" count="1">
            <x v="37"/>
          </reference>
          <reference field="7" count="1">
            <x v="86"/>
          </reference>
          <reference field="9" count="1">
            <x v="18"/>
          </reference>
        </references>
      </pivotArea>
    </format>
    <format dxfId="18504">
      <pivotArea outline="0" fieldPosition="0">
        <references count="3">
          <reference field="2" count="1">
            <x v="12"/>
          </reference>
          <reference field="6" count="1">
            <x v="37"/>
          </reference>
          <reference field="7" count="1">
            <x v="97"/>
          </reference>
        </references>
      </pivotArea>
    </format>
    <format dxfId="18503">
      <pivotArea outline="0" fieldPosition="0">
        <references count="4">
          <reference field="2" count="1">
            <x v="12"/>
          </reference>
          <reference field="6" count="1">
            <x v="37"/>
          </reference>
          <reference field="7" count="1">
            <x v="97"/>
          </reference>
          <reference field="9" count="1">
            <x v="18"/>
          </reference>
        </references>
      </pivotArea>
    </format>
    <format dxfId="18502">
      <pivotArea outline="0" fieldPosition="0">
        <references count="2">
          <reference field="2" count="1">
            <x v="12"/>
          </reference>
          <reference field="6" count="1">
            <x v="38"/>
          </reference>
        </references>
      </pivotArea>
    </format>
    <format dxfId="18501">
      <pivotArea outline="0" fieldPosition="0">
        <references count="3">
          <reference field="2" count="1">
            <x v="12"/>
          </reference>
          <reference field="6" count="1">
            <x v="38"/>
          </reference>
          <reference field="7" count="1">
            <x v="88"/>
          </reference>
        </references>
      </pivotArea>
    </format>
    <format dxfId="18500">
      <pivotArea outline="0" fieldPosition="0">
        <references count="4">
          <reference field="2" count="1">
            <x v="12"/>
          </reference>
          <reference field="6" count="1">
            <x v="38"/>
          </reference>
          <reference field="7" count="1">
            <x v="88"/>
          </reference>
          <reference field="9" count="1">
            <x v="19"/>
          </reference>
        </references>
      </pivotArea>
    </format>
    <format dxfId="18499">
      <pivotArea outline="0" fieldPosition="0" grandRow="1"/>
    </format>
    <format dxfId="18498">
      <pivotArea outline="0" fieldPosition="0"/>
    </format>
    <format dxfId="18497">
      <pivotArea outline="0" fieldPosition="0" dataOnly="0" labelOnly="1">
        <references count="1">
          <reference field="2" count="1">
            <x v="0"/>
          </reference>
        </references>
      </pivotArea>
    </format>
    <format dxfId="18496">
      <pivotArea outline="0" fieldPosition="0" dataOnly="0" labelOnly="1">
        <references count="2">
          <reference field="2" count="1">
            <x v="0"/>
          </reference>
          <reference field="6" count="1">
            <x v="0"/>
          </reference>
        </references>
      </pivotArea>
    </format>
    <format dxfId="18495">
      <pivotArea outline="0" fieldPosition="0" dataOnly="0" labelOnly="1">
        <references count="3">
          <reference field="2" count="1">
            <x v="0"/>
          </reference>
          <reference field="6" count="1">
            <x v="0"/>
          </reference>
          <reference field="7" count="1">
            <x v="0"/>
          </reference>
        </references>
      </pivotArea>
    </format>
    <format dxfId="18494">
      <pivotArea outline="0" fieldPosition="0" dataOnly="0" labelOnly="1">
        <references count="2">
          <reference field="2" count="1">
            <x v="0"/>
          </reference>
          <reference field="6" count="1">
            <x v="0"/>
          </reference>
        </references>
      </pivotArea>
    </format>
    <format dxfId="18493">
      <pivotArea outline="0" fieldPosition="0" dataOnly="0" labelOnly="1">
        <references count="3">
          <reference field="2" count="1">
            <x v="0"/>
          </reference>
          <reference field="6" count="1">
            <x v="0"/>
          </reference>
          <reference field="7" count="1">
            <x v="0"/>
          </reference>
        </references>
      </pivotArea>
    </format>
    <format dxfId="18492">
      <pivotArea outline="0" fieldPosition="0" dataOnly="0" labelOnly="1">
        <references count="4">
          <reference field="2" count="1">
            <x v="0"/>
          </reference>
          <reference field="6" count="1">
            <x v="0"/>
          </reference>
          <reference field="7" count="1">
            <x v="0"/>
          </reference>
          <reference field="9" count="1">
            <x v="3"/>
          </reference>
        </references>
      </pivotArea>
    </format>
    <format dxfId="18491">
      <pivotArea outline="0" fieldPosition="0" dataOnly="0" labelOnly="1">
        <references count="2">
          <reference field="2" count="1">
            <x v="0"/>
          </reference>
          <reference field="6" count="1">
            <x v="1"/>
          </reference>
        </references>
      </pivotArea>
    </format>
    <format dxfId="18490">
      <pivotArea outline="0" fieldPosition="0" dataOnly="0" labelOnly="1">
        <references count="3">
          <reference field="2" count="1">
            <x v="0"/>
          </reference>
          <reference field="6" count="1">
            <x v="1"/>
          </reference>
          <reference field="7" count="1">
            <x v="0"/>
          </reference>
        </references>
      </pivotArea>
    </format>
    <format dxfId="18489">
      <pivotArea outline="0" fieldPosition="0" dataOnly="0" labelOnly="1">
        <references count="4">
          <reference field="2" count="1">
            <x v="0"/>
          </reference>
          <reference field="6" count="1">
            <x v="1"/>
          </reference>
          <reference field="7" count="1">
            <x v="0"/>
          </reference>
          <reference field="9" count="1">
            <x v="3"/>
          </reference>
        </references>
      </pivotArea>
    </format>
    <format dxfId="18488">
      <pivotArea outline="0" fieldPosition="0" dataOnly="0" labelOnly="1">
        <references count="2">
          <reference field="2" count="1">
            <x v="0"/>
          </reference>
          <reference field="6" count="1">
            <x v="1"/>
          </reference>
        </references>
      </pivotArea>
    </format>
    <format dxfId="18487">
      <pivotArea outline="0" fieldPosition="0" dataOnly="0" labelOnly="1">
        <references count="3">
          <reference field="2" count="1">
            <x v="0"/>
          </reference>
          <reference field="6" count="1">
            <x v="1"/>
          </reference>
          <reference field="7" count="1">
            <x v="0"/>
          </reference>
        </references>
      </pivotArea>
    </format>
    <format dxfId="18486">
      <pivotArea outline="0" fieldPosition="0" dataOnly="0" labelOnly="1">
        <references count="4">
          <reference field="2" count="1">
            <x v="0"/>
          </reference>
          <reference field="6" count="1">
            <x v="1"/>
          </reference>
          <reference field="7" count="1">
            <x v="0"/>
          </reference>
          <reference field="9" count="1">
            <x v="8"/>
          </reference>
        </references>
      </pivotArea>
    </format>
    <format dxfId="18485">
      <pivotArea outline="0" fieldPosition="0" dataOnly="0" labelOnly="1">
        <references count="2">
          <reference field="2" count="1">
            <x v="0"/>
          </reference>
          <reference field="6" count="1">
            <x v="2"/>
          </reference>
        </references>
      </pivotArea>
    </format>
    <format dxfId="18484">
      <pivotArea outline="0" fieldPosition="0" dataOnly="0" labelOnly="1">
        <references count="3">
          <reference field="2" count="1">
            <x v="0"/>
          </reference>
          <reference field="6" count="1">
            <x v="2"/>
          </reference>
          <reference field="7" count="1">
            <x v="0"/>
          </reference>
        </references>
      </pivotArea>
    </format>
    <format dxfId="18483">
      <pivotArea outline="0" fieldPosition="0" dataOnly="0" labelOnly="1">
        <references count="4">
          <reference field="2" count="1">
            <x v="0"/>
          </reference>
          <reference field="6" count="1">
            <x v="2"/>
          </reference>
          <reference field="7" count="1">
            <x v="0"/>
          </reference>
          <reference field="9" count="1">
            <x v="3"/>
          </reference>
        </references>
      </pivotArea>
    </format>
    <format dxfId="18482">
      <pivotArea outline="0" fieldPosition="0" dataOnly="0" labelOnly="1">
        <references count="4">
          <reference field="2" count="1">
            <x v="0"/>
          </reference>
          <reference field="6" count="1">
            <x v="2"/>
          </reference>
          <reference field="7" count="1">
            <x v="0"/>
          </reference>
          <reference field="9" count="1">
            <x v="4"/>
          </reference>
        </references>
      </pivotArea>
    </format>
    <format dxfId="18481">
      <pivotArea outline="0" fieldPosition="0" dataOnly="0" labelOnly="1">
        <references count="4">
          <reference field="2" count="1">
            <x v="0"/>
          </reference>
          <reference field="6" count="1">
            <x v="2"/>
          </reference>
          <reference field="7" count="1">
            <x v="0"/>
          </reference>
          <reference field="9" count="1">
            <x v="8"/>
          </reference>
        </references>
      </pivotArea>
    </format>
    <format dxfId="18480">
      <pivotArea outline="0" fieldPosition="0" dataOnly="0" labelOnly="1">
        <references count="4">
          <reference field="2" count="1">
            <x v="0"/>
          </reference>
          <reference field="6" count="1">
            <x v="2"/>
          </reference>
          <reference field="7" count="1">
            <x v="0"/>
          </reference>
          <reference field="9" count="1">
            <x v="28"/>
          </reference>
        </references>
      </pivotArea>
    </format>
    <format dxfId="18479">
      <pivotArea outline="0" fieldPosition="0" dataOnly="0" labelOnly="1">
        <references count="4">
          <reference field="2" count="1">
            <x v="0"/>
          </reference>
          <reference field="6" count="1">
            <x v="2"/>
          </reference>
          <reference field="7" count="1">
            <x v="0"/>
          </reference>
          <reference field="9" count="1">
            <x v="30"/>
          </reference>
        </references>
      </pivotArea>
    </format>
    <format dxfId="18478">
      <pivotArea outline="0" fieldPosition="0" dataOnly="0" labelOnly="1">
        <references count="3">
          <reference field="2" count="1">
            <x v="0"/>
          </reference>
          <reference field="6" count="1">
            <x v="2"/>
          </reference>
          <reference field="7" count="1">
            <x v="0"/>
          </reference>
        </references>
      </pivotArea>
    </format>
    <format dxfId="18477">
      <pivotArea outline="0" fieldPosition="0" dataOnly="0" labelOnly="1">
        <references count="4">
          <reference field="2" count="1">
            <x v="0"/>
          </reference>
          <reference field="6" count="1">
            <x v="2"/>
          </reference>
          <reference field="7" count="1">
            <x v="0"/>
          </reference>
          <reference field="9" count="1">
            <x v="31"/>
          </reference>
        </references>
      </pivotArea>
    </format>
    <format dxfId="18476">
      <pivotArea outline="0" fieldPosition="0" dataOnly="0" labelOnly="1">
        <references count="3">
          <reference field="2" count="1">
            <x v="0"/>
          </reference>
          <reference field="6" count="1">
            <x v="2"/>
          </reference>
          <reference field="7" count="1">
            <x v="92"/>
          </reference>
        </references>
      </pivotArea>
    </format>
    <format dxfId="18475">
      <pivotArea outline="0" fieldPosition="0" dataOnly="0" labelOnly="1">
        <references count="3">
          <reference field="2" count="1">
            <x v="0"/>
          </reference>
          <reference field="6" count="1">
            <x v="2"/>
          </reference>
          <reference field="7" count="1">
            <x v="92"/>
          </reference>
        </references>
      </pivotArea>
    </format>
    <format dxfId="18474">
      <pivotArea outline="0" fieldPosition="0" dataOnly="0" labelOnly="1">
        <references count="4">
          <reference field="2" count="1">
            <x v="0"/>
          </reference>
          <reference field="6" count="1">
            <x v="2"/>
          </reference>
          <reference field="7" count="1">
            <x v="92"/>
          </reference>
          <reference field="9" count="1">
            <x v="8"/>
          </reference>
        </references>
      </pivotArea>
    </format>
    <format dxfId="18473">
      <pivotArea outline="0" fieldPosition="0" dataOnly="0" labelOnly="1">
        <references count="3">
          <reference field="2" count="1">
            <x v="0"/>
          </reference>
          <reference field="6" count="1">
            <x v="2"/>
          </reference>
          <reference field="7" count="1">
            <x v="93"/>
          </reference>
        </references>
      </pivotArea>
    </format>
    <format dxfId="18472">
      <pivotArea outline="0" fieldPosition="0" dataOnly="0" labelOnly="1">
        <references count="4">
          <reference field="2" count="1">
            <x v="0"/>
          </reference>
          <reference field="6" count="1">
            <x v="2"/>
          </reference>
          <reference field="7" count="1">
            <x v="93"/>
          </reference>
          <reference field="9" count="1">
            <x v="3"/>
          </reference>
        </references>
      </pivotArea>
    </format>
    <format dxfId="18471">
      <pivotArea outline="0" fieldPosition="0" dataOnly="0" labelOnly="1">
        <references count="4">
          <reference field="2" count="1">
            <x v="0"/>
          </reference>
          <reference field="6" count="1">
            <x v="2"/>
          </reference>
          <reference field="7" count="1">
            <x v="93"/>
          </reference>
          <reference field="9" count="1">
            <x v="8"/>
          </reference>
        </references>
      </pivotArea>
    </format>
    <format dxfId="18470">
      <pivotArea outline="0" fieldPosition="0" dataOnly="0" labelOnly="1">
        <references count="4">
          <reference field="2" count="1">
            <x v="0"/>
          </reference>
          <reference field="6" count="1">
            <x v="2"/>
          </reference>
          <reference field="7" count="1">
            <x v="93"/>
          </reference>
          <reference field="9" count="1">
            <x v="30"/>
          </reference>
        </references>
      </pivotArea>
    </format>
    <format dxfId="18469">
      <pivotArea outline="0" fieldPosition="0" dataOnly="0" labelOnly="1">
        <references count="3">
          <reference field="2" count="1">
            <x v="0"/>
          </reference>
          <reference field="6" count="1">
            <x v="2"/>
          </reference>
          <reference field="7" count="1">
            <x v="93"/>
          </reference>
        </references>
      </pivotArea>
    </format>
    <format dxfId="18468">
      <pivotArea outline="0" fieldPosition="0" dataOnly="0" labelOnly="1">
        <references count="4">
          <reference field="2" count="1">
            <x v="0"/>
          </reference>
          <reference field="6" count="1">
            <x v="2"/>
          </reference>
          <reference field="7" count="1">
            <x v="93"/>
          </reference>
          <reference field="9" count="1">
            <x v="31"/>
          </reference>
        </references>
      </pivotArea>
    </format>
    <format dxfId="18467">
      <pivotArea outline="0" fieldPosition="0" dataOnly="0" labelOnly="1">
        <references count="3">
          <reference field="2" count="1">
            <x v="0"/>
          </reference>
          <reference field="6" count="1">
            <x v="2"/>
          </reference>
          <reference field="7" count="1">
            <x v="94"/>
          </reference>
        </references>
      </pivotArea>
    </format>
    <format dxfId="18466">
      <pivotArea outline="0" fieldPosition="0" dataOnly="0" labelOnly="1">
        <references count="4">
          <reference field="2" count="1">
            <x v="0"/>
          </reference>
          <reference field="6" count="1">
            <x v="2"/>
          </reference>
          <reference field="7" count="1">
            <x v="94"/>
          </reference>
          <reference field="9" count="1">
            <x v="3"/>
          </reference>
        </references>
      </pivotArea>
    </format>
    <format dxfId="18465">
      <pivotArea outline="0" fieldPosition="0" dataOnly="0" labelOnly="1">
        <references count="3">
          <reference field="2" count="1">
            <x v="0"/>
          </reference>
          <reference field="6" count="1">
            <x v="2"/>
          </reference>
          <reference field="7" count="1">
            <x v="94"/>
          </reference>
        </references>
      </pivotArea>
    </format>
    <format dxfId="18464">
      <pivotArea outline="0" fieldPosition="0" dataOnly="0" labelOnly="1">
        <references count="4">
          <reference field="2" count="1">
            <x v="0"/>
          </reference>
          <reference field="6" count="1">
            <x v="2"/>
          </reference>
          <reference field="7" count="1">
            <x v="94"/>
          </reference>
          <reference field="9" count="1">
            <x v="8"/>
          </reference>
        </references>
      </pivotArea>
    </format>
    <format dxfId="18463">
      <pivotArea outline="0" fieldPosition="0" dataOnly="0" labelOnly="1">
        <references count="3">
          <reference field="2" count="1">
            <x v="0"/>
          </reference>
          <reference field="6" count="1">
            <x v="2"/>
          </reference>
          <reference field="7" count="1">
            <x v="96"/>
          </reference>
        </references>
      </pivotArea>
    </format>
    <format dxfId="18462">
      <pivotArea outline="0" fieldPosition="0" dataOnly="0" labelOnly="1">
        <references count="4">
          <reference field="2" count="1">
            <x v="0"/>
          </reference>
          <reference field="6" count="1">
            <x v="2"/>
          </reference>
          <reference field="7" count="1">
            <x v="96"/>
          </reference>
          <reference field="9" count="1">
            <x v="3"/>
          </reference>
        </references>
      </pivotArea>
    </format>
    <format dxfId="18461">
      <pivotArea outline="0" fieldPosition="0" dataOnly="0" labelOnly="1">
        <references count="3">
          <reference field="2" count="1">
            <x v="0"/>
          </reference>
          <reference field="6" count="1">
            <x v="2"/>
          </reference>
          <reference field="7" count="1">
            <x v="96"/>
          </reference>
        </references>
      </pivotArea>
    </format>
    <format dxfId="18460">
      <pivotArea outline="0" fieldPosition="0" dataOnly="0" labelOnly="1">
        <references count="4">
          <reference field="2" count="1">
            <x v="0"/>
          </reference>
          <reference field="6" count="1">
            <x v="2"/>
          </reference>
          <reference field="7" count="1">
            <x v="96"/>
          </reference>
          <reference field="9" count="1">
            <x v="8"/>
          </reference>
        </references>
      </pivotArea>
    </format>
    <format dxfId="18459">
      <pivotArea outline="0" fieldPosition="0" dataOnly="0" labelOnly="1">
        <references count="3">
          <reference field="2" count="1">
            <x v="0"/>
          </reference>
          <reference field="6" count="1">
            <x v="2"/>
          </reference>
          <reference field="7" count="1">
            <x v="99"/>
          </reference>
        </references>
      </pivotArea>
    </format>
    <format dxfId="18458">
      <pivotArea outline="0" fieldPosition="0" dataOnly="0" labelOnly="1">
        <references count="4">
          <reference field="2" count="1">
            <x v="0"/>
          </reference>
          <reference field="6" count="1">
            <x v="2"/>
          </reference>
          <reference field="7" count="1">
            <x v="99"/>
          </reference>
          <reference field="9" count="1">
            <x v="3"/>
          </reference>
        </references>
      </pivotArea>
    </format>
    <format dxfId="18457">
      <pivotArea outline="0" fieldPosition="0" dataOnly="0" labelOnly="1">
        <references count="2">
          <reference field="2" count="1">
            <x v="0"/>
          </reference>
          <reference field="6" count="1">
            <x v="2"/>
          </reference>
        </references>
      </pivotArea>
    </format>
    <format dxfId="18456">
      <pivotArea outline="0" fieldPosition="0" dataOnly="0" labelOnly="1">
        <references count="3">
          <reference field="2" count="1">
            <x v="0"/>
          </reference>
          <reference field="6" count="1">
            <x v="2"/>
          </reference>
          <reference field="7" count="1">
            <x v="99"/>
          </reference>
        </references>
      </pivotArea>
    </format>
    <format dxfId="18455">
      <pivotArea outline="0" fieldPosition="0" dataOnly="0" labelOnly="1">
        <references count="4">
          <reference field="2" count="1">
            <x v="0"/>
          </reference>
          <reference field="6" count="1">
            <x v="2"/>
          </reference>
          <reference field="7" count="1">
            <x v="99"/>
          </reference>
          <reference field="9" count="1">
            <x v="8"/>
          </reference>
        </references>
      </pivotArea>
    </format>
    <format dxfId="18454">
      <pivotArea outline="0" fieldPosition="0" dataOnly="0" labelOnly="1">
        <references count="2">
          <reference field="2" count="1">
            <x v="0"/>
          </reference>
          <reference field="6" count="1">
            <x v="4"/>
          </reference>
        </references>
      </pivotArea>
    </format>
    <format dxfId="18453">
      <pivotArea outline="0" fieldPosition="0" dataOnly="0" labelOnly="1">
        <references count="3">
          <reference field="2" count="1">
            <x v="0"/>
          </reference>
          <reference field="6" count="1">
            <x v="4"/>
          </reference>
          <reference field="7" count="1">
            <x v="0"/>
          </reference>
        </references>
      </pivotArea>
    </format>
    <format dxfId="18452">
      <pivotArea outline="0" fieldPosition="0" dataOnly="0" labelOnly="1">
        <references count="4">
          <reference field="2" count="1">
            <x v="0"/>
          </reference>
          <reference field="6" count="1">
            <x v="4"/>
          </reference>
          <reference field="7" count="1">
            <x v="0"/>
          </reference>
          <reference field="9" count="1">
            <x v="3"/>
          </reference>
        </references>
      </pivotArea>
    </format>
    <format dxfId="18451">
      <pivotArea outline="0" fieldPosition="0" dataOnly="0" labelOnly="1">
        <references count="3">
          <reference field="2" count="1">
            <x v="0"/>
          </reference>
          <reference field="6" count="1">
            <x v="4"/>
          </reference>
          <reference field="7" count="1">
            <x v="0"/>
          </reference>
        </references>
      </pivotArea>
    </format>
    <format dxfId="18450">
      <pivotArea outline="0" fieldPosition="0" dataOnly="0" labelOnly="1">
        <references count="4">
          <reference field="2" count="1">
            <x v="0"/>
          </reference>
          <reference field="6" count="1">
            <x v="4"/>
          </reference>
          <reference field="7" count="1">
            <x v="0"/>
          </reference>
          <reference field="9" count="1">
            <x v="8"/>
          </reference>
        </references>
      </pivotArea>
    </format>
    <format dxfId="18449">
      <pivotArea outline="0" fieldPosition="0" dataOnly="0" labelOnly="1">
        <references count="3">
          <reference field="2" count="1">
            <x v="0"/>
          </reference>
          <reference field="6" count="1">
            <x v="4"/>
          </reference>
          <reference field="7" count="1">
            <x v="100"/>
          </reference>
        </references>
      </pivotArea>
    </format>
    <format dxfId="18448">
      <pivotArea outline="0" fieldPosition="0" dataOnly="0" labelOnly="1">
        <references count="2">
          <reference field="2" count="1">
            <x v="0"/>
          </reference>
          <reference field="6" count="1">
            <x v="4"/>
          </reference>
        </references>
      </pivotArea>
    </format>
    <format dxfId="18447">
      <pivotArea outline="0" fieldPosition="0" dataOnly="0" labelOnly="1">
        <references count="3">
          <reference field="2" count="1">
            <x v="0"/>
          </reference>
          <reference field="6" count="1">
            <x v="4"/>
          </reference>
          <reference field="7" count="1">
            <x v="100"/>
          </reference>
        </references>
      </pivotArea>
    </format>
    <format dxfId="18446">
      <pivotArea outline="0" fieldPosition="0" dataOnly="0" labelOnly="1">
        <references count="4">
          <reference field="2" count="1">
            <x v="0"/>
          </reference>
          <reference field="6" count="1">
            <x v="4"/>
          </reference>
          <reference field="7" count="1">
            <x v="100"/>
          </reference>
          <reference field="9" count="1">
            <x v="3"/>
          </reference>
        </references>
      </pivotArea>
    </format>
    <format dxfId="18445">
      <pivotArea outline="0" fieldPosition="0" dataOnly="0" labelOnly="1">
        <references count="2">
          <reference field="2" count="1">
            <x v="0"/>
          </reference>
          <reference field="6" count="1">
            <x v="5"/>
          </reference>
        </references>
      </pivotArea>
    </format>
    <format dxfId="18444">
      <pivotArea outline="0" fieldPosition="0" dataOnly="0" labelOnly="1">
        <references count="3">
          <reference field="2" count="1">
            <x v="0"/>
          </reference>
          <reference field="6" count="1">
            <x v="5"/>
          </reference>
          <reference field="7" count="1">
            <x v="6"/>
          </reference>
        </references>
      </pivotArea>
    </format>
    <format dxfId="18443">
      <pivotArea outline="0" fieldPosition="0" dataOnly="0" labelOnly="1">
        <references count="2">
          <reference field="2" count="1">
            <x v="0"/>
          </reference>
          <reference field="6" count="1">
            <x v="5"/>
          </reference>
        </references>
      </pivotArea>
    </format>
    <format dxfId="18442">
      <pivotArea outline="0" fieldPosition="0" dataOnly="0" labelOnly="1">
        <references count="3">
          <reference field="2" count="1">
            <x v="0"/>
          </reference>
          <reference field="6" count="1">
            <x v="5"/>
          </reference>
          <reference field="7" count="1">
            <x v="6"/>
          </reference>
        </references>
      </pivotArea>
    </format>
    <format dxfId="18441">
      <pivotArea outline="0" fieldPosition="0" dataOnly="0" labelOnly="1">
        <references count="4">
          <reference field="2" count="1">
            <x v="0"/>
          </reference>
          <reference field="6" count="1">
            <x v="5"/>
          </reference>
          <reference field="7" count="1">
            <x v="6"/>
          </reference>
          <reference field="9" count="1">
            <x v="34"/>
          </reference>
        </references>
      </pivotArea>
    </format>
    <format dxfId="18440">
      <pivotArea outline="0" fieldPosition="0" dataOnly="0" labelOnly="1">
        <references count="2">
          <reference field="2" count="1">
            <x v="0"/>
          </reference>
          <reference field="6" count="1">
            <x v="6"/>
          </reference>
        </references>
      </pivotArea>
    </format>
    <format dxfId="18439">
      <pivotArea outline="0" fieldPosition="0" dataOnly="0" labelOnly="1">
        <references count="3">
          <reference field="2" count="1">
            <x v="0"/>
          </reference>
          <reference field="6" count="1">
            <x v="6"/>
          </reference>
          <reference field="7" count="1">
            <x v="23"/>
          </reference>
        </references>
      </pivotArea>
    </format>
    <format dxfId="18438">
      <pivotArea outline="0" fieldPosition="0" dataOnly="0" labelOnly="1">
        <references count="2">
          <reference field="2" count="1">
            <x v="0"/>
          </reference>
          <reference field="6" count="1">
            <x v="6"/>
          </reference>
        </references>
      </pivotArea>
    </format>
    <format dxfId="18437">
      <pivotArea outline="0" fieldPosition="0" dataOnly="0" labelOnly="1">
        <references count="3">
          <reference field="2" count="1">
            <x v="0"/>
          </reference>
          <reference field="6" count="1">
            <x v="6"/>
          </reference>
          <reference field="7" count="1">
            <x v="23"/>
          </reference>
        </references>
      </pivotArea>
    </format>
    <format dxfId="18436">
      <pivotArea outline="0" fieldPosition="0" dataOnly="0" labelOnly="1">
        <references count="4">
          <reference field="2" count="1">
            <x v="0"/>
          </reference>
          <reference field="6" count="1">
            <x v="6"/>
          </reference>
          <reference field="7" count="1">
            <x v="23"/>
          </reference>
          <reference field="9" count="1">
            <x v="33"/>
          </reference>
        </references>
      </pivotArea>
    </format>
    <format dxfId="18435">
      <pivotArea outline="0" fieldPosition="0" dataOnly="0" labelOnly="1">
        <references count="2">
          <reference field="2" count="1">
            <x v="0"/>
          </reference>
          <reference field="6" count="1">
            <x v="7"/>
          </reference>
        </references>
      </pivotArea>
    </format>
    <format dxfId="18434">
      <pivotArea outline="0" fieldPosition="0" dataOnly="0" labelOnly="1">
        <references count="3">
          <reference field="2" count="1">
            <x v="0"/>
          </reference>
          <reference field="6" count="1">
            <x v="7"/>
          </reference>
          <reference field="7" count="1">
            <x v="0"/>
          </reference>
        </references>
      </pivotArea>
    </format>
    <format dxfId="18433">
      <pivotArea outline="0" fieldPosition="0" dataOnly="0" labelOnly="1">
        <references count="4">
          <reference field="2" count="1">
            <x v="0"/>
          </reference>
          <reference field="6" count="1">
            <x v="7"/>
          </reference>
          <reference field="7" count="1">
            <x v="0"/>
          </reference>
          <reference field="9" count="1">
            <x v="3"/>
          </reference>
        </references>
      </pivotArea>
    </format>
    <format dxfId="18432">
      <pivotArea outline="0" fieldPosition="0" dataOnly="0" labelOnly="1">
        <references count="3">
          <reference field="2" count="1">
            <x v="0"/>
          </reference>
          <reference field="6" count="1">
            <x v="7"/>
          </reference>
          <reference field="7" count="1">
            <x v="0"/>
          </reference>
        </references>
      </pivotArea>
    </format>
    <format dxfId="18431">
      <pivotArea outline="0" fieldPosition="0" dataOnly="0" labelOnly="1">
        <references count="4">
          <reference field="2" count="1">
            <x v="0"/>
          </reference>
          <reference field="6" count="1">
            <x v="7"/>
          </reference>
          <reference field="7" count="1">
            <x v="0"/>
          </reference>
          <reference field="9" count="1">
            <x v="8"/>
          </reference>
        </references>
      </pivotArea>
    </format>
    <format dxfId="18430">
      <pivotArea outline="0" fieldPosition="0" dataOnly="0" labelOnly="1">
        <references count="3">
          <reference field="2" count="1">
            <x v="0"/>
          </reference>
          <reference field="6" count="1">
            <x v="7"/>
          </reference>
          <reference field="7" count="1">
            <x v="32"/>
          </reference>
        </references>
      </pivotArea>
    </format>
    <format dxfId="18429">
      <pivotArea outline="0" fieldPosition="0" dataOnly="0" labelOnly="1">
        <references count="3">
          <reference field="2" count="1">
            <x v="0"/>
          </reference>
          <reference field="6" count="1">
            <x v="7"/>
          </reference>
          <reference field="7" count="1">
            <x v="32"/>
          </reference>
        </references>
      </pivotArea>
    </format>
    <format dxfId="18428">
      <pivotArea outline="0" fieldPosition="0" dataOnly="0" labelOnly="1">
        <references count="4">
          <reference field="2" count="1">
            <x v="0"/>
          </reference>
          <reference field="6" count="1">
            <x v="7"/>
          </reference>
          <reference field="7" count="1">
            <x v="32"/>
          </reference>
          <reference field="9" count="1">
            <x v="8"/>
          </reference>
        </references>
      </pivotArea>
    </format>
    <format dxfId="18427">
      <pivotArea outline="0" fieldPosition="0" dataOnly="0" labelOnly="1">
        <references count="3">
          <reference field="2" count="1">
            <x v="0"/>
          </reference>
          <reference field="6" count="1">
            <x v="7"/>
          </reference>
          <reference field="7" count="1">
            <x v="35"/>
          </reference>
        </references>
      </pivotArea>
    </format>
    <format dxfId="18426">
      <pivotArea outline="0" fieldPosition="0" dataOnly="0" labelOnly="1">
        <references count="3">
          <reference field="2" count="1">
            <x v="0"/>
          </reference>
          <reference field="6" count="1">
            <x v="7"/>
          </reference>
          <reference field="7" count="1">
            <x v="35"/>
          </reference>
        </references>
      </pivotArea>
    </format>
    <format dxfId="18425">
      <pivotArea outline="0" fieldPosition="0" dataOnly="0" labelOnly="1">
        <references count="4">
          <reference field="2" count="1">
            <x v="0"/>
          </reference>
          <reference field="6" count="1">
            <x v="7"/>
          </reference>
          <reference field="7" count="1">
            <x v="35"/>
          </reference>
          <reference field="9" count="1">
            <x v="22"/>
          </reference>
        </references>
      </pivotArea>
    </format>
    <format dxfId="18424">
      <pivotArea outline="0" fieldPosition="0" dataOnly="0" labelOnly="1">
        <references count="3">
          <reference field="2" count="1">
            <x v="0"/>
          </reference>
          <reference field="6" count="1">
            <x v="7"/>
          </reference>
          <reference field="7" count="1">
            <x v="36"/>
          </reference>
        </references>
      </pivotArea>
    </format>
    <format dxfId="18423">
      <pivotArea outline="0" fieldPosition="0" dataOnly="0" labelOnly="1">
        <references count="4">
          <reference field="2" count="1">
            <x v="0"/>
          </reference>
          <reference field="6" count="1">
            <x v="7"/>
          </reference>
          <reference field="7" count="1">
            <x v="36"/>
          </reference>
          <reference field="9" count="1">
            <x v="0"/>
          </reference>
        </references>
      </pivotArea>
    </format>
    <format dxfId="18422">
      <pivotArea outline="0" fieldPosition="0" dataOnly="0" labelOnly="1">
        <references count="4">
          <reference field="2" count="1">
            <x v="0"/>
          </reference>
          <reference field="6" count="1">
            <x v="7"/>
          </reference>
          <reference field="7" count="1">
            <x v="36"/>
          </reference>
          <reference field="9" count="1">
            <x v="8"/>
          </reference>
        </references>
      </pivotArea>
    </format>
    <format dxfId="18421">
      <pivotArea outline="0" fieldPosition="0" dataOnly="0" labelOnly="1">
        <references count="4">
          <reference field="2" count="1">
            <x v="0"/>
          </reference>
          <reference field="6" count="1">
            <x v="7"/>
          </reference>
          <reference field="7" count="1">
            <x v="36"/>
          </reference>
          <reference field="9" count="1">
            <x v="22"/>
          </reference>
        </references>
      </pivotArea>
    </format>
    <format dxfId="18420">
      <pivotArea outline="0" fieldPosition="0" dataOnly="0" labelOnly="1">
        <references count="4">
          <reference field="2" count="1">
            <x v="0"/>
          </reference>
          <reference field="6" count="1">
            <x v="7"/>
          </reference>
          <reference field="7" count="1">
            <x v="36"/>
          </reference>
          <reference field="9" count="1">
            <x v="30"/>
          </reference>
        </references>
      </pivotArea>
    </format>
    <format dxfId="18419">
      <pivotArea outline="0" fieldPosition="0" dataOnly="0" labelOnly="1">
        <references count="3">
          <reference field="2" count="1">
            <x v="0"/>
          </reference>
          <reference field="6" count="1">
            <x v="7"/>
          </reference>
          <reference field="7" count="1">
            <x v="36"/>
          </reference>
        </references>
      </pivotArea>
    </format>
    <format dxfId="18418">
      <pivotArea outline="0" fieldPosition="0" dataOnly="0" labelOnly="1">
        <references count="4">
          <reference field="2" count="1">
            <x v="0"/>
          </reference>
          <reference field="6" count="1">
            <x v="7"/>
          </reference>
          <reference field="7" count="1">
            <x v="36"/>
          </reference>
          <reference field="9" count="1">
            <x v="31"/>
          </reference>
        </references>
      </pivotArea>
    </format>
    <format dxfId="18417">
      <pivotArea outline="0" fieldPosition="0" dataOnly="0" labelOnly="1">
        <references count="3">
          <reference field="2" count="1">
            <x v="0"/>
          </reference>
          <reference field="6" count="1">
            <x v="7"/>
          </reference>
          <reference field="7" count="1">
            <x v="69"/>
          </reference>
        </references>
      </pivotArea>
    </format>
    <format dxfId="18416">
      <pivotArea outline="0" fieldPosition="0" dataOnly="0" labelOnly="1">
        <references count="3">
          <reference field="2" count="1">
            <x v="0"/>
          </reference>
          <reference field="6" count="1">
            <x v="7"/>
          </reference>
          <reference field="7" count="1">
            <x v="69"/>
          </reference>
        </references>
      </pivotArea>
    </format>
    <format dxfId="18415">
      <pivotArea outline="0" fieldPosition="0" dataOnly="0" labelOnly="1">
        <references count="4">
          <reference field="2" count="1">
            <x v="0"/>
          </reference>
          <reference field="6" count="1">
            <x v="7"/>
          </reference>
          <reference field="7" count="1">
            <x v="69"/>
          </reference>
          <reference field="9" count="1">
            <x v="8"/>
          </reference>
        </references>
      </pivotArea>
    </format>
    <format dxfId="18414">
      <pivotArea outline="0" fieldPosition="0" dataOnly="0" labelOnly="1">
        <references count="3">
          <reference field="2" count="1">
            <x v="0"/>
          </reference>
          <reference field="6" count="1">
            <x v="7"/>
          </reference>
          <reference field="7" count="1">
            <x v="78"/>
          </reference>
        </references>
      </pivotArea>
    </format>
    <format dxfId="18413">
      <pivotArea outline="0" fieldPosition="0" dataOnly="0" labelOnly="1">
        <references count="3">
          <reference field="2" count="1">
            <x v="0"/>
          </reference>
          <reference field="6" count="1">
            <x v="7"/>
          </reference>
          <reference field="7" count="1">
            <x v="78"/>
          </reference>
        </references>
      </pivotArea>
    </format>
    <format dxfId="18412">
      <pivotArea outline="0" fieldPosition="0" dataOnly="0" labelOnly="1">
        <references count="4">
          <reference field="2" count="1">
            <x v="0"/>
          </reference>
          <reference field="6" count="1">
            <x v="7"/>
          </reference>
          <reference field="7" count="1">
            <x v="78"/>
          </reference>
          <reference field="9" count="1">
            <x v="20"/>
          </reference>
        </references>
      </pivotArea>
    </format>
    <format dxfId="18411">
      <pivotArea outline="0" fieldPosition="0" dataOnly="0" labelOnly="1">
        <references count="3">
          <reference field="2" count="1">
            <x v="0"/>
          </reference>
          <reference field="6" count="1">
            <x v="7"/>
          </reference>
          <reference field="7" count="1">
            <x v="91"/>
          </reference>
        </references>
      </pivotArea>
    </format>
    <format dxfId="18410">
      <pivotArea outline="0" fieldPosition="0" dataOnly="0" labelOnly="1">
        <references count="4">
          <reference field="2" count="1">
            <x v="0"/>
          </reference>
          <reference field="6" count="1">
            <x v="7"/>
          </reference>
          <reference field="7" count="1">
            <x v="91"/>
          </reference>
          <reference field="9" count="1">
            <x v="0"/>
          </reference>
        </references>
      </pivotArea>
    </format>
    <format dxfId="18409">
      <pivotArea outline="0" fieldPosition="0" dataOnly="0" labelOnly="1">
        <references count="3">
          <reference field="2" count="1">
            <x v="0"/>
          </reference>
          <reference field="6" count="1">
            <x v="7"/>
          </reference>
          <reference field="7" count="1">
            <x v="91"/>
          </reference>
        </references>
      </pivotArea>
    </format>
    <format dxfId="18408">
      <pivotArea outline="0" fieldPosition="0" dataOnly="0" labelOnly="1">
        <references count="4">
          <reference field="2" count="1">
            <x v="0"/>
          </reference>
          <reference field="6" count="1">
            <x v="7"/>
          </reference>
          <reference field="7" count="1">
            <x v="91"/>
          </reference>
          <reference field="9" count="1">
            <x v="20"/>
          </reference>
        </references>
      </pivotArea>
    </format>
    <format dxfId="18407">
      <pivotArea outline="0" fieldPosition="0" dataOnly="0" labelOnly="1">
        <references count="3">
          <reference field="2" count="1">
            <x v="0"/>
          </reference>
          <reference field="6" count="1">
            <x v="7"/>
          </reference>
          <reference field="7" count="1">
            <x v="93"/>
          </reference>
        </references>
      </pivotArea>
    </format>
    <format dxfId="18406">
      <pivotArea outline="0" fieldPosition="0" dataOnly="0" labelOnly="1">
        <references count="4">
          <reference field="2" count="1">
            <x v="0"/>
          </reference>
          <reference field="6" count="1">
            <x v="7"/>
          </reference>
          <reference field="7" count="1">
            <x v="93"/>
          </reference>
          <reference field="9" count="1">
            <x v="0"/>
          </reference>
        </references>
      </pivotArea>
    </format>
    <format dxfId="18405">
      <pivotArea outline="0" fieldPosition="0" dataOnly="0" labelOnly="1">
        <references count="1">
          <reference field="2" count="1">
            <x v="0"/>
          </reference>
        </references>
      </pivotArea>
    </format>
    <format dxfId="18404">
      <pivotArea outline="0" fieldPosition="0" dataOnly="0" labelOnly="1">
        <references count="2">
          <reference field="2" count="1">
            <x v="0"/>
          </reference>
          <reference field="6" count="1">
            <x v="7"/>
          </reference>
        </references>
      </pivotArea>
    </format>
    <format dxfId="18403">
      <pivotArea outline="0" fieldPosition="0" dataOnly="0" labelOnly="1">
        <references count="3">
          <reference field="2" count="1">
            <x v="0"/>
          </reference>
          <reference field="6" count="1">
            <x v="7"/>
          </reference>
          <reference field="7" count="1">
            <x v="93"/>
          </reference>
        </references>
      </pivotArea>
    </format>
    <format dxfId="18402">
      <pivotArea outline="0" fieldPosition="0" dataOnly="0" labelOnly="1">
        <references count="4">
          <reference field="2" count="1">
            <x v="0"/>
          </reference>
          <reference field="6" count="1">
            <x v="7"/>
          </reference>
          <reference field="7" count="1">
            <x v="93"/>
          </reference>
          <reference field="9" count="1">
            <x v="8"/>
          </reference>
        </references>
      </pivotArea>
    </format>
    <format dxfId="18401">
      <pivotArea outline="0" fieldPosition="0" dataOnly="0" labelOnly="1">
        <references count="1">
          <reference field="2" count="1">
            <x v="1"/>
          </reference>
        </references>
      </pivotArea>
    </format>
    <format dxfId="18400">
      <pivotArea outline="0" fieldPosition="0" dataOnly="0" labelOnly="1">
        <references count="2">
          <reference field="2" count="1">
            <x v="1"/>
          </reference>
          <reference field="6" count="1">
            <x v="8"/>
          </reference>
        </references>
      </pivotArea>
    </format>
    <format dxfId="18399">
      <pivotArea outline="0" fieldPosition="0" dataOnly="0" labelOnly="1">
        <references count="3">
          <reference field="2" count="1">
            <x v="1"/>
          </reference>
          <reference field="6" count="1">
            <x v="8"/>
          </reference>
          <reference field="7" count="1">
            <x v="58"/>
          </reference>
        </references>
      </pivotArea>
    </format>
    <format dxfId="18398">
      <pivotArea outline="0" fieldPosition="0" dataOnly="0" labelOnly="1">
        <references count="3">
          <reference field="2" count="1">
            <x v="1"/>
          </reference>
          <reference field="6" count="1">
            <x v="8"/>
          </reference>
          <reference field="7" count="1">
            <x v="58"/>
          </reference>
        </references>
      </pivotArea>
    </format>
    <format dxfId="18397">
      <pivotArea outline="0" fieldPosition="0" dataOnly="0" labelOnly="1">
        <references count="4">
          <reference field="2" count="1">
            <x v="1"/>
          </reference>
          <reference field="6" count="1">
            <x v="8"/>
          </reference>
          <reference field="7" count="1">
            <x v="58"/>
          </reference>
          <reference field="9" count="1">
            <x v="8"/>
          </reference>
        </references>
      </pivotArea>
    </format>
    <format dxfId="18396">
      <pivotArea outline="0" fieldPosition="0" dataOnly="0" labelOnly="1">
        <references count="3">
          <reference field="2" count="1">
            <x v="1"/>
          </reference>
          <reference field="6" count="1">
            <x v="8"/>
          </reference>
          <reference field="7" count="1">
            <x v="61"/>
          </reference>
        </references>
      </pivotArea>
    </format>
    <format dxfId="18395">
      <pivotArea outline="0" fieldPosition="0" dataOnly="0" labelOnly="1">
        <references count="1">
          <reference field="2" count="1">
            <x v="1"/>
          </reference>
        </references>
      </pivotArea>
    </format>
    <format dxfId="18394">
      <pivotArea outline="0" fieldPosition="0" dataOnly="0" labelOnly="1">
        <references count="2">
          <reference field="2" count="1">
            <x v="1"/>
          </reference>
          <reference field="6" count="1">
            <x v="8"/>
          </reference>
        </references>
      </pivotArea>
    </format>
    <format dxfId="18393">
      <pivotArea outline="0" fieldPosition="0" dataOnly="0" labelOnly="1">
        <references count="3">
          <reference field="2" count="1">
            <x v="1"/>
          </reference>
          <reference field="6" count="1">
            <x v="8"/>
          </reference>
          <reference field="7" count="1">
            <x v="61"/>
          </reference>
        </references>
      </pivotArea>
    </format>
    <format dxfId="18392">
      <pivotArea outline="0" fieldPosition="0" dataOnly="0" labelOnly="1">
        <references count="4">
          <reference field="2" count="1">
            <x v="1"/>
          </reference>
          <reference field="6" count="1">
            <x v="8"/>
          </reference>
          <reference field="7" count="1">
            <x v="61"/>
          </reference>
          <reference field="9" count="1">
            <x v="0"/>
          </reference>
        </references>
      </pivotArea>
    </format>
    <format dxfId="18391">
      <pivotArea outline="0" fieldPosition="0" dataOnly="0" labelOnly="1">
        <references count="1">
          <reference field="2" count="1">
            <x v="2"/>
          </reference>
        </references>
      </pivotArea>
    </format>
    <format dxfId="18390">
      <pivotArea outline="0" fieldPosition="0" dataOnly="0" labelOnly="1">
        <references count="2">
          <reference field="2" count="1">
            <x v="2"/>
          </reference>
          <reference field="6" count="1">
            <x v="10"/>
          </reference>
        </references>
      </pivotArea>
    </format>
    <format dxfId="18389">
      <pivotArea outline="0" fieldPosition="0" dataOnly="0" labelOnly="1">
        <references count="3">
          <reference field="2" count="1">
            <x v="2"/>
          </reference>
          <reference field="6" count="1">
            <x v="10"/>
          </reference>
          <reference field="7" count="1">
            <x v="91"/>
          </reference>
        </references>
      </pivotArea>
    </format>
    <format dxfId="18388">
      <pivotArea outline="0" fieldPosition="0" dataOnly="0" labelOnly="1">
        <references count="3">
          <reference field="2" count="1">
            <x v="2"/>
          </reference>
          <reference field="6" count="1">
            <x v="10"/>
          </reference>
          <reference field="7" count="1">
            <x v="91"/>
          </reference>
        </references>
      </pivotArea>
    </format>
    <format dxfId="18387">
      <pivotArea outline="0" fieldPosition="0" dataOnly="0" labelOnly="1">
        <references count="4">
          <reference field="2" count="1">
            <x v="2"/>
          </reference>
          <reference field="6" count="1">
            <x v="10"/>
          </reference>
          <reference field="7" count="1">
            <x v="91"/>
          </reference>
          <reference field="9" count="1">
            <x v="26"/>
          </reference>
        </references>
      </pivotArea>
    </format>
    <format dxfId="18386">
      <pivotArea outline="0" fieldPosition="0" dataOnly="0" labelOnly="1">
        <references count="3">
          <reference field="2" count="1">
            <x v="2"/>
          </reference>
          <reference field="6" count="1">
            <x v="10"/>
          </reference>
          <reference field="7" count="1">
            <x v="98"/>
          </reference>
        </references>
      </pivotArea>
    </format>
    <format dxfId="18385">
      <pivotArea outline="0" fieldPosition="0" dataOnly="0" labelOnly="1">
        <references count="4">
          <reference field="2" count="1">
            <x v="2"/>
          </reference>
          <reference field="6" count="1">
            <x v="10"/>
          </reference>
          <reference field="7" count="1">
            <x v="98"/>
          </reference>
          <reference field="9" count="1">
            <x v="0"/>
          </reference>
        </references>
      </pivotArea>
    </format>
    <format dxfId="18384">
      <pivotArea outline="0" fieldPosition="0" dataOnly="0" labelOnly="1">
        <references count="4">
          <reference field="2" count="1">
            <x v="2"/>
          </reference>
          <reference field="6" count="1">
            <x v="10"/>
          </reference>
          <reference field="7" count="1">
            <x v="98"/>
          </reference>
          <reference field="9" count="1">
            <x v="3"/>
          </reference>
        </references>
      </pivotArea>
    </format>
    <format dxfId="18383">
      <pivotArea outline="0" fieldPosition="0" dataOnly="0" labelOnly="1">
        <references count="3">
          <reference field="2" count="1">
            <x v="2"/>
          </reference>
          <reference field="6" count="1">
            <x v="10"/>
          </reference>
          <reference field="7" count="1">
            <x v="98"/>
          </reference>
        </references>
      </pivotArea>
    </format>
    <format dxfId="18382">
      <pivotArea outline="0" fieldPosition="0" dataOnly="0" labelOnly="1">
        <references count="4">
          <reference field="2" count="1">
            <x v="2"/>
          </reference>
          <reference field="6" count="1">
            <x v="10"/>
          </reference>
          <reference field="7" count="1">
            <x v="98"/>
          </reference>
          <reference field="9" count="1">
            <x v="8"/>
          </reference>
        </references>
      </pivotArea>
    </format>
    <format dxfId="18381">
      <pivotArea outline="0" fieldPosition="0" dataOnly="0" labelOnly="1">
        <references count="3">
          <reference field="2" count="1">
            <x v="2"/>
          </reference>
          <reference field="6" count="1">
            <x v="10"/>
          </reference>
          <reference field="7" count="1">
            <x v="134"/>
          </reference>
        </references>
      </pivotArea>
    </format>
    <format dxfId="18380">
      <pivotArea outline="0" fieldPosition="0" dataOnly="0" labelOnly="1">
        <references count="2">
          <reference field="2" count="1">
            <x v="2"/>
          </reference>
          <reference field="6" count="1">
            <x v="10"/>
          </reference>
        </references>
      </pivotArea>
    </format>
    <format dxfId="18379">
      <pivotArea outline="0" fieldPosition="0" dataOnly="0" labelOnly="1">
        <references count="3">
          <reference field="2" count="1">
            <x v="2"/>
          </reference>
          <reference field="6" count="1">
            <x v="10"/>
          </reference>
          <reference field="7" count="1">
            <x v="134"/>
          </reference>
        </references>
      </pivotArea>
    </format>
    <format dxfId="18378">
      <pivotArea outline="0" fieldPosition="0" dataOnly="0" labelOnly="1">
        <references count="4">
          <reference field="2" count="1">
            <x v="2"/>
          </reference>
          <reference field="6" count="1">
            <x v="10"/>
          </reference>
          <reference field="7" count="1">
            <x v="134"/>
          </reference>
          <reference field="9" count="1">
            <x v="26"/>
          </reference>
        </references>
      </pivotArea>
    </format>
    <format dxfId="18377">
      <pivotArea outline="0" fieldPosition="0" dataOnly="0" labelOnly="1">
        <references count="2">
          <reference field="2" count="1">
            <x v="2"/>
          </reference>
          <reference field="6" count="1">
            <x v="11"/>
          </reference>
        </references>
      </pivotArea>
    </format>
    <format dxfId="18376">
      <pivotArea outline="0" fieldPosition="0" dataOnly="0" labelOnly="1">
        <references count="3">
          <reference field="2" count="1">
            <x v="2"/>
          </reference>
          <reference field="6" count="1">
            <x v="11"/>
          </reference>
          <reference field="7" count="1">
            <x v="68"/>
          </reference>
        </references>
      </pivotArea>
    </format>
    <format dxfId="18375">
      <pivotArea outline="0" fieldPosition="0" dataOnly="0" labelOnly="1">
        <references count="3">
          <reference field="2" count="1">
            <x v="2"/>
          </reference>
          <reference field="6" count="1">
            <x v="11"/>
          </reference>
          <reference field="7" count="1">
            <x v="68"/>
          </reference>
        </references>
      </pivotArea>
    </format>
    <format dxfId="18374">
      <pivotArea outline="0" fieldPosition="0" dataOnly="0" labelOnly="1">
        <references count="4">
          <reference field="2" count="1">
            <x v="2"/>
          </reference>
          <reference field="6" count="1">
            <x v="11"/>
          </reference>
          <reference field="7" count="1">
            <x v="68"/>
          </reference>
          <reference field="9" count="1">
            <x v="26"/>
          </reference>
        </references>
      </pivotArea>
    </format>
    <format dxfId="18373">
      <pivotArea outline="0" fieldPosition="0" dataOnly="0" labelOnly="1">
        <references count="3">
          <reference field="2" count="1">
            <x v="2"/>
          </reference>
          <reference field="6" count="1">
            <x v="11"/>
          </reference>
          <reference field="7" count="1">
            <x v="91"/>
          </reference>
        </references>
      </pivotArea>
    </format>
    <format dxfId="18372">
      <pivotArea outline="0" fieldPosition="0" dataOnly="0" labelOnly="1">
        <references count="1">
          <reference field="2" count="1">
            <x v="2"/>
          </reference>
        </references>
      </pivotArea>
    </format>
    <format dxfId="18371">
      <pivotArea outline="0" fieldPosition="0" dataOnly="0" labelOnly="1">
        <references count="2">
          <reference field="2" count="1">
            <x v="2"/>
          </reference>
          <reference field="6" count="1">
            <x v="11"/>
          </reference>
        </references>
      </pivotArea>
    </format>
    <format dxfId="18370">
      <pivotArea outline="0" fieldPosition="0" dataOnly="0" labelOnly="1">
        <references count="3">
          <reference field="2" count="1">
            <x v="2"/>
          </reference>
          <reference field="6" count="1">
            <x v="11"/>
          </reference>
          <reference field="7" count="1">
            <x v="91"/>
          </reference>
        </references>
      </pivotArea>
    </format>
    <format dxfId="18369">
      <pivotArea outline="0" fieldPosition="0" dataOnly="0" labelOnly="1">
        <references count="4">
          <reference field="2" count="1">
            <x v="2"/>
          </reference>
          <reference field="6" count="1">
            <x v="11"/>
          </reference>
          <reference field="7" count="1">
            <x v="91"/>
          </reference>
          <reference field="9" count="1">
            <x v="26"/>
          </reference>
        </references>
      </pivotArea>
    </format>
    <format dxfId="18368">
      <pivotArea outline="0" fieldPosition="0" dataOnly="0" labelOnly="1">
        <references count="1">
          <reference field="2" count="1">
            <x v="5"/>
          </reference>
        </references>
      </pivotArea>
    </format>
    <format dxfId="18367">
      <pivotArea outline="0" fieldPosition="0" dataOnly="0" labelOnly="1">
        <references count="2">
          <reference field="2" count="1">
            <x v="5"/>
          </reference>
          <reference field="6" count="1">
            <x v="19"/>
          </reference>
        </references>
      </pivotArea>
    </format>
    <format dxfId="18366">
      <pivotArea outline="0" fieldPosition="0" dataOnly="0" labelOnly="1">
        <references count="3">
          <reference field="2" count="1">
            <x v="5"/>
          </reference>
          <reference field="6" count="1">
            <x v="19"/>
          </reference>
          <reference field="7" count="1">
            <x v="91"/>
          </reference>
        </references>
      </pivotArea>
    </format>
    <format dxfId="18365">
      <pivotArea outline="0" fieldPosition="0" dataOnly="0" labelOnly="1">
        <references count="2">
          <reference field="2" count="1">
            <x v="5"/>
          </reference>
          <reference field="6" count="1">
            <x v="19"/>
          </reference>
        </references>
      </pivotArea>
    </format>
    <format dxfId="18364">
      <pivotArea outline="0" fieldPosition="0" dataOnly="0" labelOnly="1">
        <references count="3">
          <reference field="2" count="1">
            <x v="5"/>
          </reference>
          <reference field="6" count="1">
            <x v="19"/>
          </reference>
          <reference field="7" count="1">
            <x v="91"/>
          </reference>
        </references>
      </pivotArea>
    </format>
    <format dxfId="18363">
      <pivotArea outline="0" fieldPosition="0" dataOnly="0" labelOnly="1">
        <references count="4">
          <reference field="2" count="1">
            <x v="5"/>
          </reference>
          <reference field="6" count="1">
            <x v="19"/>
          </reference>
          <reference field="7" count="1">
            <x v="91"/>
          </reference>
          <reference field="9" count="1">
            <x v="22"/>
          </reference>
        </references>
      </pivotArea>
    </format>
    <format dxfId="18362">
      <pivotArea outline="0" fieldPosition="0" dataOnly="0" labelOnly="1">
        <references count="2">
          <reference field="2" count="1">
            <x v="5"/>
          </reference>
          <reference field="6" count="1">
            <x v="20"/>
          </reference>
        </references>
      </pivotArea>
    </format>
    <format dxfId="18361">
      <pivotArea outline="0" fieldPosition="0" dataOnly="0" labelOnly="1">
        <references count="3">
          <reference field="2" count="1">
            <x v="5"/>
          </reference>
          <reference field="6" count="1">
            <x v="20"/>
          </reference>
          <reference field="7" count="1">
            <x v="73"/>
          </reference>
        </references>
      </pivotArea>
    </format>
    <format dxfId="18360">
      <pivotArea outline="0" fieldPosition="0" dataOnly="0" labelOnly="1">
        <references count="3">
          <reference field="2" count="1">
            <x v="5"/>
          </reference>
          <reference field="6" count="1">
            <x v="20"/>
          </reference>
          <reference field="7" count="1">
            <x v="73"/>
          </reference>
        </references>
      </pivotArea>
    </format>
    <format dxfId="18359">
      <pivotArea outline="0" fieldPosition="0" dataOnly="0" labelOnly="1">
        <references count="4">
          <reference field="2" count="1">
            <x v="5"/>
          </reference>
          <reference field="6" count="1">
            <x v="20"/>
          </reference>
          <reference field="7" count="1">
            <x v="73"/>
          </reference>
          <reference field="9" count="1">
            <x v="22"/>
          </reference>
        </references>
      </pivotArea>
    </format>
    <format dxfId="18358">
      <pivotArea outline="0" fieldPosition="0" dataOnly="0" labelOnly="1">
        <references count="3">
          <reference field="2" count="1">
            <x v="5"/>
          </reference>
          <reference field="6" count="1">
            <x v="20"/>
          </reference>
          <reference field="7" count="1">
            <x v="91"/>
          </reference>
        </references>
      </pivotArea>
    </format>
    <format dxfId="18357">
      <pivotArea outline="0" fieldPosition="0" dataOnly="0" labelOnly="1">
        <references count="2">
          <reference field="2" count="1">
            <x v="5"/>
          </reference>
          <reference field="6" count="1">
            <x v="20"/>
          </reference>
        </references>
      </pivotArea>
    </format>
    <format dxfId="18356">
      <pivotArea outline="0" fieldPosition="0" dataOnly="0" labelOnly="1">
        <references count="3">
          <reference field="2" count="1">
            <x v="5"/>
          </reference>
          <reference field="6" count="1">
            <x v="20"/>
          </reference>
          <reference field="7" count="1">
            <x v="91"/>
          </reference>
        </references>
      </pivotArea>
    </format>
    <format dxfId="18355">
      <pivotArea outline="0" fieldPosition="0" dataOnly="0" labelOnly="1">
        <references count="4">
          <reference field="2" count="1">
            <x v="5"/>
          </reference>
          <reference field="6" count="1">
            <x v="20"/>
          </reference>
          <reference field="7" count="1">
            <x v="91"/>
          </reference>
          <reference field="9" count="1">
            <x v="22"/>
          </reference>
        </references>
      </pivotArea>
    </format>
    <format dxfId="18354">
      <pivotArea outline="0" fieldPosition="0" dataOnly="0" labelOnly="1">
        <references count="2">
          <reference field="2" count="1">
            <x v="5"/>
          </reference>
          <reference field="6" count="1">
            <x v="22"/>
          </reference>
        </references>
      </pivotArea>
    </format>
    <format dxfId="18353">
      <pivotArea outline="0" fieldPosition="0" dataOnly="0" labelOnly="1">
        <references count="3">
          <reference field="2" count="1">
            <x v="5"/>
          </reference>
          <reference field="6" count="1">
            <x v="22"/>
          </reference>
          <reference field="7" count="1">
            <x v="128"/>
          </reference>
        </references>
      </pivotArea>
    </format>
    <format dxfId="18352">
      <pivotArea outline="0" fieldPosition="0" dataOnly="0" labelOnly="1">
        <references count="3">
          <reference field="2" count="1">
            <x v="5"/>
          </reference>
          <reference field="6" count="1">
            <x v="22"/>
          </reference>
          <reference field="7" count="1">
            <x v="128"/>
          </reference>
        </references>
      </pivotArea>
    </format>
    <format dxfId="18351">
      <pivotArea outline="0" fieldPosition="0" dataOnly="0" labelOnly="1">
        <references count="4">
          <reference field="2" count="1">
            <x v="5"/>
          </reference>
          <reference field="6" count="1">
            <x v="22"/>
          </reference>
          <reference field="7" count="1">
            <x v="128"/>
          </reference>
          <reference field="9" count="1">
            <x v="8"/>
          </reference>
        </references>
      </pivotArea>
    </format>
    <format dxfId="18350">
      <pivotArea outline="0" fieldPosition="0" dataOnly="0" labelOnly="1">
        <references count="3">
          <reference field="2" count="1">
            <x v="5"/>
          </reference>
          <reference field="6" count="1">
            <x v="22"/>
          </reference>
          <reference field="7" count="1">
            <x v="129"/>
          </reference>
        </references>
      </pivotArea>
    </format>
    <format dxfId="18349">
      <pivotArea outline="0" fieldPosition="0" dataOnly="0" labelOnly="1">
        <references count="1">
          <reference field="2" count="1">
            <x v="5"/>
          </reference>
        </references>
      </pivotArea>
    </format>
    <format dxfId="18348">
      <pivotArea outline="0" fieldPosition="0" dataOnly="0" labelOnly="1">
        <references count="2">
          <reference field="2" count="1">
            <x v="5"/>
          </reference>
          <reference field="6" count="1">
            <x v="22"/>
          </reference>
        </references>
      </pivotArea>
    </format>
    <format dxfId="18347">
      <pivotArea outline="0" fieldPosition="0" dataOnly="0" labelOnly="1">
        <references count="3">
          <reference field="2" count="1">
            <x v="5"/>
          </reference>
          <reference field="6" count="1">
            <x v="22"/>
          </reference>
          <reference field="7" count="1">
            <x v="129"/>
          </reference>
        </references>
      </pivotArea>
    </format>
    <format dxfId="18346">
      <pivotArea outline="0" fieldPosition="0" dataOnly="0" labelOnly="1">
        <references count="4">
          <reference field="2" count="1">
            <x v="5"/>
          </reference>
          <reference field="6" count="1">
            <x v="22"/>
          </reference>
          <reference field="7" count="1">
            <x v="129"/>
          </reference>
          <reference field="9" count="1">
            <x v="8"/>
          </reference>
        </references>
      </pivotArea>
    </format>
    <format dxfId="18345">
      <pivotArea outline="0" fieldPosition="0" dataOnly="0" labelOnly="1">
        <references count="1">
          <reference field="2" count="1">
            <x v="6"/>
          </reference>
        </references>
      </pivotArea>
    </format>
    <format dxfId="18344">
      <pivotArea outline="0" fieldPosition="0" dataOnly="0" labelOnly="1">
        <references count="2">
          <reference field="2" count="1">
            <x v="6"/>
          </reference>
          <reference field="6" count="1">
            <x v="24"/>
          </reference>
        </references>
      </pivotArea>
    </format>
    <format dxfId="18343">
      <pivotArea outline="0" fieldPosition="0" dataOnly="0" labelOnly="1">
        <references count="3">
          <reference field="2" count="1">
            <x v="6"/>
          </reference>
          <reference field="6" count="1">
            <x v="24"/>
          </reference>
          <reference field="7" count="1">
            <x v="76"/>
          </reference>
        </references>
      </pivotArea>
    </format>
    <format dxfId="18342">
      <pivotArea outline="0" fieldPosition="0" dataOnly="0" labelOnly="1">
        <references count="3">
          <reference field="2" count="1">
            <x v="6"/>
          </reference>
          <reference field="6" count="1">
            <x v="24"/>
          </reference>
          <reference field="7" count="1">
            <x v="76"/>
          </reference>
        </references>
      </pivotArea>
    </format>
    <format dxfId="18341">
      <pivotArea outline="0" fieldPosition="0" dataOnly="0" labelOnly="1">
        <references count="4">
          <reference field="2" count="1">
            <x v="6"/>
          </reference>
          <reference field="6" count="1">
            <x v="24"/>
          </reference>
          <reference field="7" count="1">
            <x v="76"/>
          </reference>
          <reference field="9" count="1">
            <x v="22"/>
          </reference>
        </references>
      </pivotArea>
    </format>
    <format dxfId="18340">
      <pivotArea outline="0" fieldPosition="0" dataOnly="0" labelOnly="1">
        <references count="3">
          <reference field="2" count="1">
            <x v="6"/>
          </reference>
          <reference field="6" count="1">
            <x v="24"/>
          </reference>
          <reference field="7" count="1">
            <x v="77"/>
          </reference>
        </references>
      </pivotArea>
    </format>
    <format dxfId="18339">
      <pivotArea outline="0" fieldPosition="0" dataOnly="0" labelOnly="1">
        <references count="3">
          <reference field="2" count="1">
            <x v="6"/>
          </reference>
          <reference field="6" count="1">
            <x v="24"/>
          </reference>
          <reference field="7" count="1">
            <x v="77"/>
          </reference>
        </references>
      </pivotArea>
    </format>
    <format dxfId="18338">
      <pivotArea outline="0" fieldPosition="0" dataOnly="0" labelOnly="1">
        <references count="4">
          <reference field="2" count="1">
            <x v="6"/>
          </reference>
          <reference field="6" count="1">
            <x v="24"/>
          </reference>
          <reference field="7" count="1">
            <x v="77"/>
          </reference>
          <reference field="9" count="1">
            <x v="22"/>
          </reference>
        </references>
      </pivotArea>
    </format>
    <format dxfId="18337">
      <pivotArea outline="0" fieldPosition="0" dataOnly="0" labelOnly="1">
        <references count="3">
          <reference field="2" count="1">
            <x v="6"/>
          </reference>
          <reference field="6" count="1">
            <x v="24"/>
          </reference>
          <reference field="7" count="1">
            <x v="91"/>
          </reference>
        </references>
      </pivotArea>
    </format>
    <format dxfId="18336">
      <pivotArea outline="0" fieldPosition="0" dataOnly="0" labelOnly="1">
        <references count="2">
          <reference field="2" count="1">
            <x v="6"/>
          </reference>
          <reference field="6" count="1">
            <x v="24"/>
          </reference>
        </references>
      </pivotArea>
    </format>
    <format dxfId="18335">
      <pivotArea outline="0" fieldPosition="0" dataOnly="0" labelOnly="1">
        <references count="3">
          <reference field="2" count="1">
            <x v="6"/>
          </reference>
          <reference field="6" count="1">
            <x v="24"/>
          </reference>
          <reference field="7" count="1">
            <x v="91"/>
          </reference>
        </references>
      </pivotArea>
    </format>
    <format dxfId="18334">
      <pivotArea outline="0" fieldPosition="0" dataOnly="0" labelOnly="1">
        <references count="4">
          <reference field="2" count="1">
            <x v="6"/>
          </reference>
          <reference field="6" count="1">
            <x v="24"/>
          </reference>
          <reference field="7" count="1">
            <x v="91"/>
          </reference>
          <reference field="9" count="1">
            <x v="22"/>
          </reference>
        </references>
      </pivotArea>
    </format>
    <format dxfId="18333">
      <pivotArea outline="0" fieldPosition="0" dataOnly="0" labelOnly="1">
        <references count="2">
          <reference field="2" count="1">
            <x v="6"/>
          </reference>
          <reference field="6" count="1">
            <x v="25"/>
          </reference>
        </references>
      </pivotArea>
    </format>
    <format dxfId="18332">
      <pivotArea outline="0" fieldPosition="0" dataOnly="0" labelOnly="1">
        <references count="3">
          <reference field="2" count="1">
            <x v="6"/>
          </reference>
          <reference field="6" count="1">
            <x v="25"/>
          </reference>
          <reference field="7" count="1">
            <x v="0"/>
          </reference>
        </references>
      </pivotArea>
    </format>
    <format dxfId="18331">
      <pivotArea outline="0" fieldPosition="0" dataOnly="0" labelOnly="1">
        <references count="4">
          <reference field="2" count="1">
            <x v="6"/>
          </reference>
          <reference field="6" count="1">
            <x v="25"/>
          </reference>
          <reference field="7" count="1">
            <x v="0"/>
          </reference>
          <reference field="9" count="1">
            <x v="3"/>
          </reference>
        </references>
      </pivotArea>
    </format>
    <format dxfId="18330">
      <pivotArea outline="0" fieldPosition="0" dataOnly="0" labelOnly="1">
        <references count="4">
          <reference field="2" count="1">
            <x v="6"/>
          </reference>
          <reference field="6" count="1">
            <x v="25"/>
          </reference>
          <reference field="7" count="1">
            <x v="0"/>
          </reference>
          <reference field="9" count="1">
            <x v="4"/>
          </reference>
        </references>
      </pivotArea>
    </format>
    <format dxfId="18329">
      <pivotArea outline="0" fieldPosition="0" dataOnly="0" labelOnly="1">
        <references count="4">
          <reference field="2" count="1">
            <x v="6"/>
          </reference>
          <reference field="6" count="1">
            <x v="25"/>
          </reference>
          <reference field="7" count="1">
            <x v="0"/>
          </reference>
          <reference field="9" count="1">
            <x v="8"/>
          </reference>
        </references>
      </pivotArea>
    </format>
    <format dxfId="18328">
      <pivotArea outline="0" fieldPosition="0" dataOnly="0" labelOnly="1">
        <references count="4">
          <reference field="2" count="1">
            <x v="6"/>
          </reference>
          <reference field="6" count="1">
            <x v="25"/>
          </reference>
          <reference field="7" count="1">
            <x v="0"/>
          </reference>
          <reference field="9" count="1">
            <x v="30"/>
          </reference>
        </references>
      </pivotArea>
    </format>
    <format dxfId="18327">
      <pivotArea outline="0" fieldPosition="0" dataOnly="0" labelOnly="1">
        <references count="1">
          <reference field="2" count="1">
            <x v="6"/>
          </reference>
        </references>
      </pivotArea>
    </format>
    <format dxfId="18326">
      <pivotArea outline="0" fieldPosition="0" dataOnly="0" labelOnly="1">
        <references count="2">
          <reference field="2" count="1">
            <x v="6"/>
          </reference>
          <reference field="6" count="1">
            <x v="25"/>
          </reference>
        </references>
      </pivotArea>
    </format>
    <format dxfId="18325">
      <pivotArea outline="0" fieldPosition="0" dataOnly="0" labelOnly="1">
        <references count="3">
          <reference field="2" count="1">
            <x v="6"/>
          </reference>
          <reference field="6" count="1">
            <x v="25"/>
          </reference>
          <reference field="7" count="1">
            <x v="0"/>
          </reference>
        </references>
      </pivotArea>
    </format>
    <format dxfId="18324">
      <pivotArea outline="0" fieldPosition="0" dataOnly="0" labelOnly="1">
        <references count="4">
          <reference field="2" count="1">
            <x v="6"/>
          </reference>
          <reference field="6" count="1">
            <x v="25"/>
          </reference>
          <reference field="7" count="1">
            <x v="0"/>
          </reference>
          <reference field="9" count="1">
            <x v="31"/>
          </reference>
        </references>
      </pivotArea>
    </format>
    <format dxfId="18323">
      <pivotArea outline="0" fieldPosition="0" dataOnly="0" labelOnly="1">
        <references count="1">
          <reference field="2" count="1">
            <x v="8"/>
          </reference>
        </references>
      </pivotArea>
    </format>
    <format dxfId="18322">
      <pivotArea outline="0" fieldPosition="0" dataOnly="0" labelOnly="1">
        <references count="2">
          <reference field="2" count="1">
            <x v="8"/>
          </reference>
          <reference field="6" count="1">
            <x v="30"/>
          </reference>
        </references>
      </pivotArea>
    </format>
    <format dxfId="18321">
      <pivotArea outline="0" fieldPosition="0" dataOnly="0" labelOnly="1">
        <references count="3">
          <reference field="2" count="1">
            <x v="8"/>
          </reference>
          <reference field="6" count="1">
            <x v="30"/>
          </reference>
          <reference field="7" count="1">
            <x v="79"/>
          </reference>
        </references>
      </pivotArea>
    </format>
    <format dxfId="18320">
      <pivotArea outline="0" fieldPosition="0" dataOnly="0" labelOnly="1">
        <references count="2">
          <reference field="2" count="1">
            <x v="8"/>
          </reference>
          <reference field="6" count="1">
            <x v="30"/>
          </reference>
        </references>
      </pivotArea>
    </format>
    <format dxfId="18319">
      <pivotArea outline="0" fieldPosition="0" dataOnly="0" labelOnly="1">
        <references count="3">
          <reference field="2" count="1">
            <x v="8"/>
          </reference>
          <reference field="6" count="1">
            <x v="30"/>
          </reference>
          <reference field="7" count="1">
            <x v="79"/>
          </reference>
        </references>
      </pivotArea>
    </format>
    <format dxfId="18318">
      <pivotArea outline="0" fieldPosition="0" dataOnly="0" labelOnly="1">
        <references count="4">
          <reference field="2" count="1">
            <x v="8"/>
          </reference>
          <reference field="6" count="1">
            <x v="30"/>
          </reference>
          <reference field="7" count="1">
            <x v="79"/>
          </reference>
          <reference field="9" count="1">
            <x v="9"/>
          </reference>
        </references>
      </pivotArea>
    </format>
    <format dxfId="18317">
      <pivotArea outline="0" fieldPosition="0" dataOnly="0" labelOnly="1">
        <references count="2">
          <reference field="2" count="1">
            <x v="8"/>
          </reference>
          <reference field="6" count="1">
            <x v="31"/>
          </reference>
        </references>
      </pivotArea>
    </format>
    <format dxfId="18316">
      <pivotArea outline="0" fieldPosition="0" dataOnly="0" labelOnly="1">
        <references count="3">
          <reference field="2" count="1">
            <x v="8"/>
          </reference>
          <reference field="6" count="1">
            <x v="31"/>
          </reference>
          <reference field="7" count="1">
            <x v="83"/>
          </reference>
        </references>
      </pivotArea>
    </format>
    <format dxfId="18315">
      <pivotArea outline="0" fieldPosition="0" dataOnly="0" labelOnly="1">
        <references count="3">
          <reference field="2" count="1">
            <x v="8"/>
          </reference>
          <reference field="6" count="1">
            <x v="31"/>
          </reference>
          <reference field="7" count="1">
            <x v="83"/>
          </reference>
        </references>
      </pivotArea>
    </format>
    <format dxfId="18314">
      <pivotArea outline="0" fieldPosition="0" dataOnly="0" labelOnly="1">
        <references count="4">
          <reference field="2" count="1">
            <x v="8"/>
          </reference>
          <reference field="6" count="1">
            <x v="31"/>
          </reference>
          <reference field="7" count="1">
            <x v="83"/>
          </reference>
          <reference field="9" count="1">
            <x v="10"/>
          </reference>
        </references>
      </pivotArea>
    </format>
    <format dxfId="18313">
      <pivotArea outline="0" fieldPosition="0" dataOnly="0" labelOnly="1">
        <references count="3">
          <reference field="2" count="1">
            <x v="8"/>
          </reference>
          <reference field="6" count="1">
            <x v="31"/>
          </reference>
          <reference field="7" count="1">
            <x v="84"/>
          </reference>
        </references>
      </pivotArea>
    </format>
    <format dxfId="18312">
      <pivotArea outline="0" fieldPosition="0" dataOnly="0" labelOnly="1">
        <references count="3">
          <reference field="2" count="1">
            <x v="8"/>
          </reference>
          <reference field="6" count="1">
            <x v="31"/>
          </reference>
          <reference field="7" count="1">
            <x v="84"/>
          </reference>
        </references>
      </pivotArea>
    </format>
    <format dxfId="18311">
      <pivotArea outline="0" fieldPosition="0" dataOnly="0" labelOnly="1">
        <references count="4">
          <reference field="2" count="1">
            <x v="8"/>
          </reference>
          <reference field="6" count="1">
            <x v="31"/>
          </reference>
          <reference field="7" count="1">
            <x v="84"/>
          </reference>
          <reference field="9" count="1">
            <x v="10"/>
          </reference>
        </references>
      </pivotArea>
    </format>
    <format dxfId="18310">
      <pivotArea outline="0" fieldPosition="0" dataOnly="0" labelOnly="1">
        <references count="3">
          <reference field="2" count="1">
            <x v="8"/>
          </reference>
          <reference field="6" count="1">
            <x v="31"/>
          </reference>
          <reference field="7" count="1">
            <x v="132"/>
          </reference>
        </references>
      </pivotArea>
    </format>
    <format dxfId="18309">
      <pivotArea outline="0" fieldPosition="0" dataOnly="0" labelOnly="1">
        <references count="2">
          <reference field="2" count="1">
            <x v="8"/>
          </reference>
          <reference field="6" count="1">
            <x v="31"/>
          </reference>
        </references>
      </pivotArea>
    </format>
    <format dxfId="18308">
      <pivotArea outline="0" fieldPosition="0" dataOnly="0" labelOnly="1">
        <references count="3">
          <reference field="2" count="1">
            <x v="8"/>
          </reference>
          <reference field="6" count="1">
            <x v="31"/>
          </reference>
          <reference field="7" count="1">
            <x v="132"/>
          </reference>
        </references>
      </pivotArea>
    </format>
    <format dxfId="18307">
      <pivotArea outline="0" fieldPosition="0" dataOnly="0" labelOnly="1">
        <references count="4">
          <reference field="2" count="1">
            <x v="8"/>
          </reference>
          <reference field="6" count="1">
            <x v="31"/>
          </reference>
          <reference field="7" count="1">
            <x v="132"/>
          </reference>
          <reference field="9" count="1">
            <x v="11"/>
          </reference>
        </references>
      </pivotArea>
    </format>
    <format dxfId="18306">
      <pivotArea outline="0" fieldPosition="0" dataOnly="0" labelOnly="1">
        <references count="2">
          <reference field="2" count="1">
            <x v="8"/>
          </reference>
          <reference field="6" count="1">
            <x v="32"/>
          </reference>
        </references>
      </pivotArea>
    </format>
    <format dxfId="18305">
      <pivotArea outline="0" fieldPosition="0" dataOnly="0" labelOnly="1">
        <references count="3">
          <reference field="2" count="1">
            <x v="8"/>
          </reference>
          <reference field="6" count="1">
            <x v="32"/>
          </reference>
          <reference field="7" count="1">
            <x v="80"/>
          </reference>
        </references>
      </pivotArea>
    </format>
    <format dxfId="18304">
      <pivotArea outline="0" fieldPosition="0" dataOnly="0" labelOnly="1">
        <references count="3">
          <reference field="2" count="1">
            <x v="8"/>
          </reference>
          <reference field="6" count="1">
            <x v="32"/>
          </reference>
          <reference field="7" count="1">
            <x v="80"/>
          </reference>
        </references>
      </pivotArea>
    </format>
    <format dxfId="18303">
      <pivotArea outline="0" fieldPosition="0" dataOnly="0" labelOnly="1">
        <references count="4">
          <reference field="2" count="1">
            <x v="8"/>
          </reference>
          <reference field="6" count="1">
            <x v="32"/>
          </reference>
          <reference field="7" count="1">
            <x v="80"/>
          </reference>
          <reference field="9" count="1">
            <x v="10"/>
          </reference>
        </references>
      </pivotArea>
    </format>
    <format dxfId="18302">
      <pivotArea outline="0" fieldPosition="0" dataOnly="0" labelOnly="1">
        <references count="3">
          <reference field="2" count="1">
            <x v="8"/>
          </reference>
          <reference field="6" count="1">
            <x v="32"/>
          </reference>
          <reference field="7" count="1">
            <x v="82"/>
          </reference>
        </references>
      </pivotArea>
    </format>
    <format dxfId="18301">
      <pivotArea outline="0" fieldPosition="0" dataOnly="0" labelOnly="1">
        <references count="3">
          <reference field="2" count="1">
            <x v="8"/>
          </reference>
          <reference field="6" count="1">
            <x v="32"/>
          </reference>
          <reference field="7" count="1">
            <x v="82"/>
          </reference>
        </references>
      </pivotArea>
    </format>
    <format dxfId="18300">
      <pivotArea outline="0" fieldPosition="0" dataOnly="0" labelOnly="1">
        <references count="4">
          <reference field="2" count="1">
            <x v="8"/>
          </reference>
          <reference field="6" count="1">
            <x v="32"/>
          </reference>
          <reference field="7" count="1">
            <x v="82"/>
          </reference>
          <reference field="9" count="1">
            <x v="14"/>
          </reference>
        </references>
      </pivotArea>
    </format>
    <format dxfId="18299">
      <pivotArea outline="0" fieldPosition="0" dataOnly="0" labelOnly="1">
        <references count="3">
          <reference field="2" count="1">
            <x v="8"/>
          </reference>
          <reference field="6" count="1">
            <x v="32"/>
          </reference>
          <reference field="7" count="1">
            <x v="89"/>
          </reference>
        </references>
      </pivotArea>
    </format>
    <format dxfId="18298">
      <pivotArea outline="0" fieldPosition="0" dataOnly="0" labelOnly="1">
        <references count="2">
          <reference field="2" count="1">
            <x v="8"/>
          </reference>
          <reference field="6" count="1">
            <x v="32"/>
          </reference>
        </references>
      </pivotArea>
    </format>
    <format dxfId="18297">
      <pivotArea outline="0" fieldPosition="0" dataOnly="0" labelOnly="1">
        <references count="3">
          <reference field="2" count="1">
            <x v="8"/>
          </reference>
          <reference field="6" count="1">
            <x v="32"/>
          </reference>
          <reference field="7" count="1">
            <x v="89"/>
          </reference>
        </references>
      </pivotArea>
    </format>
    <format dxfId="18296">
      <pivotArea outline="0" fieldPosition="0" dataOnly="0" labelOnly="1">
        <references count="4">
          <reference field="2" count="1">
            <x v="8"/>
          </reference>
          <reference field="6" count="1">
            <x v="32"/>
          </reference>
          <reference field="7" count="1">
            <x v="89"/>
          </reference>
          <reference field="9" count="1">
            <x v="10"/>
          </reference>
        </references>
      </pivotArea>
    </format>
    <format dxfId="18295">
      <pivotArea outline="0" fieldPosition="0" dataOnly="0" labelOnly="1">
        <references count="2">
          <reference field="2" count="1">
            <x v="8"/>
          </reference>
          <reference field="6" count="1">
            <x v="33"/>
          </reference>
        </references>
      </pivotArea>
    </format>
    <format dxfId="18294">
      <pivotArea outline="0" fieldPosition="0" dataOnly="0" labelOnly="1">
        <references count="3">
          <reference field="2" count="1">
            <x v="8"/>
          </reference>
          <reference field="6" count="1">
            <x v="33"/>
          </reference>
          <reference field="7" count="1">
            <x v="95"/>
          </reference>
        </references>
      </pivotArea>
    </format>
    <format dxfId="18293">
      <pivotArea outline="0" fieldPosition="0" dataOnly="0" labelOnly="1">
        <references count="4">
          <reference field="2" count="1">
            <x v="8"/>
          </reference>
          <reference field="6" count="1">
            <x v="33"/>
          </reference>
          <reference field="7" count="1">
            <x v="95"/>
          </reference>
          <reference field="9" count="1">
            <x v="0"/>
          </reference>
        </references>
      </pivotArea>
    </format>
    <format dxfId="18292">
      <pivotArea outline="0" fieldPosition="0" dataOnly="0" labelOnly="1">
        <references count="4">
          <reference field="2" count="1">
            <x v="8"/>
          </reference>
          <reference field="6" count="1">
            <x v="33"/>
          </reference>
          <reference field="7" count="1">
            <x v="95"/>
          </reference>
          <reference field="9" count="1">
            <x v="1"/>
          </reference>
        </references>
      </pivotArea>
    </format>
    <format dxfId="18291">
      <pivotArea outline="0" fieldPosition="0" dataOnly="0" labelOnly="1">
        <references count="3">
          <reference field="2" count="1">
            <x v="8"/>
          </reference>
          <reference field="6" count="1">
            <x v="33"/>
          </reference>
          <reference field="7" count="1">
            <x v="95"/>
          </reference>
        </references>
      </pivotArea>
    </format>
    <format dxfId="18290">
      <pivotArea outline="0" fieldPosition="0" dataOnly="0" labelOnly="1">
        <references count="4">
          <reference field="2" count="1">
            <x v="8"/>
          </reference>
          <reference field="6" count="1">
            <x v="33"/>
          </reference>
          <reference field="7" count="1">
            <x v="95"/>
          </reference>
          <reference field="9" count="1">
            <x v="8"/>
          </reference>
        </references>
      </pivotArea>
    </format>
    <format dxfId="18289">
      <pivotArea outline="0" fieldPosition="0" dataOnly="0" labelOnly="1">
        <references count="3">
          <reference field="2" count="1">
            <x v="8"/>
          </reference>
          <reference field="6" count="1">
            <x v="33"/>
          </reference>
          <reference field="7" count="1">
            <x v="131"/>
          </reference>
        </references>
      </pivotArea>
    </format>
    <format dxfId="18288">
      <pivotArea outline="0" fieldPosition="0" dataOnly="0" labelOnly="1">
        <references count="4">
          <reference field="2" count="1">
            <x v="8"/>
          </reference>
          <reference field="6" count="1">
            <x v="33"/>
          </reference>
          <reference field="7" count="1">
            <x v="131"/>
          </reference>
          <reference field="9" count="1">
            <x v="8"/>
          </reference>
        </references>
      </pivotArea>
    </format>
    <format dxfId="18287">
      <pivotArea outline="0" fieldPosition="0" dataOnly="0" labelOnly="1">
        <references count="3">
          <reference field="2" count="1">
            <x v="8"/>
          </reference>
          <reference field="6" count="1">
            <x v="33"/>
          </reference>
          <reference field="7" count="1">
            <x v="131"/>
          </reference>
        </references>
      </pivotArea>
    </format>
    <format dxfId="18286">
      <pivotArea outline="0" fieldPosition="0" dataOnly="0" labelOnly="1">
        <references count="4">
          <reference field="2" count="1">
            <x v="8"/>
          </reference>
          <reference field="6" count="1">
            <x v="33"/>
          </reference>
          <reference field="7" count="1">
            <x v="131"/>
          </reference>
          <reference field="9" count="1">
            <x v="24"/>
          </reference>
        </references>
      </pivotArea>
    </format>
    <format dxfId="18285">
      <pivotArea outline="0" fieldPosition="0" dataOnly="0" labelOnly="1">
        <references count="3">
          <reference field="2" count="1">
            <x v="8"/>
          </reference>
          <reference field="6" count="1">
            <x v="33"/>
          </reference>
          <reference field="7" count="1">
            <x v="133"/>
          </reference>
        </references>
      </pivotArea>
    </format>
    <format dxfId="18284">
      <pivotArea outline="0" fieldPosition="0" dataOnly="0" labelOnly="1">
        <references count="1">
          <reference field="2" count="1">
            <x v="8"/>
          </reference>
        </references>
      </pivotArea>
    </format>
    <format dxfId="18283">
      <pivotArea outline="0" fieldPosition="0" dataOnly="0" labelOnly="1">
        <references count="2">
          <reference field="2" count="1">
            <x v="8"/>
          </reference>
          <reference field="6" count="1">
            <x v="33"/>
          </reference>
        </references>
      </pivotArea>
    </format>
    <format dxfId="18282">
      <pivotArea outline="0" fieldPosition="0" dataOnly="0" labelOnly="1">
        <references count="3">
          <reference field="2" count="1">
            <x v="8"/>
          </reference>
          <reference field="6" count="1">
            <x v="33"/>
          </reference>
          <reference field="7" count="1">
            <x v="133"/>
          </reference>
        </references>
      </pivotArea>
    </format>
    <format dxfId="18281">
      <pivotArea outline="0" fieldPosition="0" dataOnly="0" labelOnly="1">
        <references count="4">
          <reference field="2" count="1">
            <x v="8"/>
          </reference>
          <reference field="6" count="1">
            <x v="33"/>
          </reference>
          <reference field="7" count="1">
            <x v="133"/>
          </reference>
          <reference field="9" count="1">
            <x v="8"/>
          </reference>
        </references>
      </pivotArea>
    </format>
    <format dxfId="18280">
      <pivotArea outline="0" fieldPosition="0" dataOnly="0" labelOnly="1">
        <references count="1">
          <reference field="2" count="1">
            <x v="9"/>
          </reference>
        </references>
      </pivotArea>
    </format>
    <format dxfId="18279">
      <pivotArea outline="0" fieldPosition="0" dataOnly="0" labelOnly="1">
        <references count="2">
          <reference field="2" count="1">
            <x v="9"/>
          </reference>
          <reference field="6" count="1">
            <x v="34"/>
          </reference>
        </references>
      </pivotArea>
    </format>
    <format dxfId="18278">
      <pivotArea outline="0" fieldPosition="0" dataOnly="0" labelOnly="1">
        <references count="3">
          <reference field="2" count="1">
            <x v="9"/>
          </reference>
          <reference field="6" count="1">
            <x v="34"/>
          </reference>
          <reference field="7" count="1">
            <x v="130"/>
          </reference>
        </references>
      </pivotArea>
    </format>
    <format dxfId="18277">
      <pivotArea outline="0" fieldPosition="0" dataOnly="0" labelOnly="1">
        <references count="1">
          <reference field="2" count="1">
            <x v="9"/>
          </reference>
        </references>
      </pivotArea>
    </format>
    <format dxfId="18276">
      <pivotArea outline="0" fieldPosition="0" dataOnly="0" labelOnly="1">
        <references count="2">
          <reference field="2" count="1">
            <x v="9"/>
          </reference>
          <reference field="6" count="1">
            <x v="34"/>
          </reference>
        </references>
      </pivotArea>
    </format>
    <format dxfId="18275">
      <pivotArea outline="0" fieldPosition="0" dataOnly="0" labelOnly="1">
        <references count="3">
          <reference field="2" count="1">
            <x v="9"/>
          </reference>
          <reference field="6" count="1">
            <x v="34"/>
          </reference>
          <reference field="7" count="1">
            <x v="130"/>
          </reference>
        </references>
      </pivotArea>
    </format>
    <format dxfId="18274">
      <pivotArea outline="0" fieldPosition="0" dataOnly="0" labelOnly="1">
        <references count="4">
          <reference field="2" count="1">
            <x v="9"/>
          </reference>
          <reference field="6" count="1">
            <x v="34"/>
          </reference>
          <reference field="7" count="1">
            <x v="130"/>
          </reference>
          <reference field="9" count="1">
            <x v="8"/>
          </reference>
        </references>
      </pivotArea>
    </format>
    <format dxfId="18273">
      <pivotArea outline="0" fieldPosition="0" dataOnly="0" labelOnly="1">
        <references count="1">
          <reference field="2" count="1">
            <x v="10"/>
          </reference>
        </references>
      </pivotArea>
    </format>
    <format dxfId="18272">
      <pivotArea outline="0" fieldPosition="0" dataOnly="0" labelOnly="1">
        <references count="2">
          <reference field="2" count="1">
            <x v="10"/>
          </reference>
          <reference field="6" count="1">
            <x v="35"/>
          </reference>
        </references>
      </pivotArea>
    </format>
    <format dxfId="18271">
      <pivotArea outline="0" fieldPosition="0" dataOnly="0" labelOnly="1">
        <references count="3">
          <reference field="2" count="1">
            <x v="10"/>
          </reference>
          <reference field="6" count="1">
            <x v="35"/>
          </reference>
          <reference field="7" count="1">
            <x v="35"/>
          </reference>
        </references>
      </pivotArea>
    </format>
    <format dxfId="18270">
      <pivotArea outline="0" fieldPosition="0" dataOnly="0" labelOnly="1">
        <references count="1">
          <reference field="2" count="1">
            <x v="10"/>
          </reference>
        </references>
      </pivotArea>
    </format>
    <format dxfId="18269">
      <pivotArea outline="0" fieldPosition="0" dataOnly="0" labelOnly="1">
        <references count="2">
          <reference field="2" count="1">
            <x v="10"/>
          </reference>
          <reference field="6" count="1">
            <x v="35"/>
          </reference>
        </references>
      </pivotArea>
    </format>
    <format dxfId="18268">
      <pivotArea outline="0" fieldPosition="0" dataOnly="0" labelOnly="1">
        <references count="3">
          <reference field="2" count="1">
            <x v="10"/>
          </reference>
          <reference field="6" count="1">
            <x v="35"/>
          </reference>
          <reference field="7" count="1">
            <x v="35"/>
          </reference>
        </references>
      </pivotArea>
    </format>
    <format dxfId="18267">
      <pivotArea outline="0" fieldPosition="0" dataOnly="0" labelOnly="1">
        <references count="4">
          <reference field="2" count="1">
            <x v="10"/>
          </reference>
          <reference field="6" count="1">
            <x v="35"/>
          </reference>
          <reference field="7" count="1">
            <x v="35"/>
          </reference>
          <reference field="9" count="1">
            <x v="22"/>
          </reference>
        </references>
      </pivotArea>
    </format>
    <format dxfId="18266">
      <pivotArea outline="0" fieldPosition="0" dataOnly="0" labelOnly="1">
        <references count="1">
          <reference field="2" count="1">
            <x v="11"/>
          </reference>
        </references>
      </pivotArea>
    </format>
    <format dxfId="18265">
      <pivotArea outline="0" fieldPosition="0" dataOnly="0" labelOnly="1">
        <references count="2">
          <reference field="2" count="1">
            <x v="11"/>
          </reference>
          <reference field="6" count="1">
            <x v="36"/>
          </reference>
        </references>
      </pivotArea>
    </format>
    <format dxfId="18264">
      <pivotArea outline="0" fieldPosition="0" dataOnly="0" labelOnly="1">
        <references count="3">
          <reference field="2" count="1">
            <x v="11"/>
          </reference>
          <reference field="6" count="1">
            <x v="36"/>
          </reference>
          <reference field="7" count="1">
            <x v="22"/>
          </reference>
        </references>
      </pivotArea>
    </format>
    <format dxfId="18263">
      <pivotArea outline="0" fieldPosition="0" dataOnly="0" labelOnly="1">
        <references count="1">
          <reference field="2" count="1">
            <x v="11"/>
          </reference>
        </references>
      </pivotArea>
    </format>
    <format dxfId="18262">
      <pivotArea outline="0" fieldPosition="0" dataOnly="0" labelOnly="1">
        <references count="2">
          <reference field="2" count="1">
            <x v="11"/>
          </reference>
          <reference field="6" count="1">
            <x v="36"/>
          </reference>
        </references>
      </pivotArea>
    </format>
    <format dxfId="18261">
      <pivotArea outline="0" fieldPosition="0" dataOnly="0" labelOnly="1">
        <references count="3">
          <reference field="2" count="1">
            <x v="11"/>
          </reference>
          <reference field="6" count="1">
            <x v="36"/>
          </reference>
          <reference field="7" count="1">
            <x v="22"/>
          </reference>
        </references>
      </pivotArea>
    </format>
    <format dxfId="18260">
      <pivotArea outline="0" fieldPosition="0" dataOnly="0" labelOnly="1">
        <references count="4">
          <reference field="2" count="1">
            <x v="11"/>
          </reference>
          <reference field="6" count="1">
            <x v="36"/>
          </reference>
          <reference field="7" count="1">
            <x v="22"/>
          </reference>
          <reference field="9" count="1">
            <x v="25"/>
          </reference>
        </references>
      </pivotArea>
    </format>
    <format dxfId="18259">
      <pivotArea outline="0" fieldPosition="0" dataOnly="0" labelOnly="1">
        <references count="1">
          <reference field="2" count="1">
            <x v="12"/>
          </reference>
        </references>
      </pivotArea>
    </format>
    <format dxfId="18258">
      <pivotArea outline="0" fieldPosition="0" dataOnly="0" labelOnly="1">
        <references count="2">
          <reference field="2" count="1">
            <x v="12"/>
          </reference>
          <reference field="6" count="1">
            <x v="37"/>
          </reference>
        </references>
      </pivotArea>
    </format>
    <format dxfId="18257">
      <pivotArea outline="0" fieldPosition="0" dataOnly="0" labelOnly="1">
        <references count="3">
          <reference field="2" count="1">
            <x v="12"/>
          </reference>
          <reference field="6" count="1">
            <x v="37"/>
          </reference>
          <reference field="7" count="1">
            <x v="86"/>
          </reference>
        </references>
      </pivotArea>
    </format>
    <format dxfId="18256">
      <pivotArea outline="0" fieldPosition="0" dataOnly="0" labelOnly="1">
        <references count="3">
          <reference field="2" count="1">
            <x v="12"/>
          </reference>
          <reference field="6" count="1">
            <x v="37"/>
          </reference>
          <reference field="7" count="1">
            <x v="86"/>
          </reference>
        </references>
      </pivotArea>
    </format>
    <format dxfId="18255">
      <pivotArea outline="0" fieldPosition="0" dataOnly="0" labelOnly="1">
        <references count="4">
          <reference field="2" count="1">
            <x v="12"/>
          </reference>
          <reference field="6" count="1">
            <x v="37"/>
          </reference>
          <reference field="7" count="1">
            <x v="86"/>
          </reference>
          <reference field="9" count="1">
            <x v="18"/>
          </reference>
        </references>
      </pivotArea>
    </format>
    <format dxfId="18254">
      <pivotArea outline="0" fieldPosition="0" dataOnly="0" labelOnly="1">
        <references count="3">
          <reference field="2" count="1">
            <x v="12"/>
          </reference>
          <reference field="6" count="1">
            <x v="37"/>
          </reference>
          <reference field="7" count="1">
            <x v="97"/>
          </reference>
        </references>
      </pivotArea>
    </format>
    <format dxfId="18253">
      <pivotArea outline="0" fieldPosition="0" dataOnly="0" labelOnly="1">
        <references count="2">
          <reference field="2" count="1">
            <x v="12"/>
          </reference>
          <reference field="6" count="1">
            <x v="37"/>
          </reference>
        </references>
      </pivotArea>
    </format>
    <format dxfId="18252">
      <pivotArea outline="0" fieldPosition="0" dataOnly="0" labelOnly="1">
        <references count="3">
          <reference field="2" count="1">
            <x v="12"/>
          </reference>
          <reference field="6" count="1">
            <x v="37"/>
          </reference>
          <reference field="7" count="1">
            <x v="97"/>
          </reference>
        </references>
      </pivotArea>
    </format>
    <format dxfId="18251">
      <pivotArea outline="0" fieldPosition="0" dataOnly="0" labelOnly="1">
        <references count="4">
          <reference field="2" count="1">
            <x v="12"/>
          </reference>
          <reference field="6" count="1">
            <x v="37"/>
          </reference>
          <reference field="7" count="1">
            <x v="97"/>
          </reference>
          <reference field="9" count="1">
            <x v="18"/>
          </reference>
        </references>
      </pivotArea>
    </format>
    <format dxfId="18250">
      <pivotArea outline="0" fieldPosition="0" dataOnly="0" labelOnly="1">
        <references count="2">
          <reference field="2" count="1">
            <x v="12"/>
          </reference>
          <reference field="6" count="1">
            <x v="38"/>
          </reference>
        </references>
      </pivotArea>
    </format>
    <format dxfId="18249">
      <pivotArea outline="0" fieldPosition="0" dataOnly="0" labelOnly="1">
        <references count="3">
          <reference field="2" count="1">
            <x v="12"/>
          </reference>
          <reference field="6" count="1">
            <x v="38"/>
          </reference>
          <reference field="7" count="1">
            <x v="88"/>
          </reference>
        </references>
      </pivotArea>
    </format>
    <format dxfId="18248">
      <pivotArea outline="0" fieldPosition="0" dataOnly="0" labelOnly="1">
        <references count="1">
          <reference field="2" count="1">
            <x v="12"/>
          </reference>
        </references>
      </pivotArea>
    </format>
    <format dxfId="18247">
      <pivotArea outline="0" fieldPosition="0" dataOnly="0" labelOnly="1">
        <references count="2">
          <reference field="2" count="1">
            <x v="12"/>
          </reference>
          <reference field="6" count="1">
            <x v="38"/>
          </reference>
        </references>
      </pivotArea>
    </format>
    <format dxfId="18246">
      <pivotArea outline="0" fieldPosition="0" dataOnly="0" labelOnly="1">
        <references count="3">
          <reference field="2" count="1">
            <x v="12"/>
          </reference>
          <reference field="6" count="1">
            <x v="38"/>
          </reference>
          <reference field="7" count="1">
            <x v="88"/>
          </reference>
        </references>
      </pivotArea>
    </format>
    <format dxfId="18245">
      <pivotArea outline="0" fieldPosition="0" dataOnly="0" labelOnly="1">
        <references count="4">
          <reference field="2" count="1">
            <x v="12"/>
          </reference>
          <reference field="6" count="1">
            <x v="38"/>
          </reference>
          <reference field="7" count="1">
            <x v="88"/>
          </reference>
          <reference field="9" count="1">
            <x v="19"/>
          </reference>
        </references>
      </pivotArea>
    </format>
    <format dxfId="18244">
      <pivotArea outline="0" fieldPosition="0" dataOnly="0" grandRow="1" labelOnly="1"/>
    </format>
    <format dxfId="18243">
      <pivotArea outline="0" fieldPosition="0">
        <references count="4">
          <reference field="2" count="1">
            <x v="10"/>
          </reference>
          <reference field="6" count="1">
            <x v="35"/>
          </reference>
          <reference field="7" count="1">
            <x v="35"/>
          </reference>
          <reference field="9" count="1">
            <x v="22"/>
          </reference>
        </references>
      </pivotArea>
    </format>
    <format dxfId="18242">
      <pivotArea outline="0" fieldPosition="0">
        <references count="1">
          <reference field="2" count="1">
            <x v="11"/>
          </reference>
        </references>
      </pivotArea>
    </format>
    <format dxfId="18241">
      <pivotArea outline="0" fieldPosition="0">
        <references count="2">
          <reference field="2" count="1">
            <x v="11"/>
          </reference>
          <reference field="6" count="1">
            <x v="36"/>
          </reference>
        </references>
      </pivotArea>
    </format>
    <format dxfId="18240">
      <pivotArea outline="0" fieldPosition="0">
        <references count="3">
          <reference field="2" count="1">
            <x v="11"/>
          </reference>
          <reference field="6" count="1">
            <x v="36"/>
          </reference>
          <reference field="7" count="1">
            <x v="22"/>
          </reference>
        </references>
      </pivotArea>
    </format>
    <format dxfId="18239">
      <pivotArea outline="0" fieldPosition="0">
        <references count="4">
          <reference field="2" count="1">
            <x v="11"/>
          </reference>
          <reference field="6" count="1">
            <x v="36"/>
          </reference>
          <reference field="7" count="1">
            <x v="22"/>
          </reference>
          <reference field="9" count="1">
            <x v="25"/>
          </reference>
        </references>
      </pivotArea>
    </format>
    <format dxfId="18238">
      <pivotArea outline="0" fieldPosition="0">
        <references count="1">
          <reference field="2" count="1">
            <x v="12"/>
          </reference>
        </references>
      </pivotArea>
    </format>
    <format dxfId="18237">
      <pivotArea outline="0" fieldPosition="0">
        <references count="2">
          <reference field="2" count="1">
            <x v="12"/>
          </reference>
          <reference field="6" count="1">
            <x v="37"/>
          </reference>
        </references>
      </pivotArea>
    </format>
    <format dxfId="18236">
      <pivotArea outline="0" fieldPosition="0">
        <references count="3">
          <reference field="2" count="1">
            <x v="12"/>
          </reference>
          <reference field="6" count="1">
            <x v="37"/>
          </reference>
          <reference field="7" count="1">
            <x v="86"/>
          </reference>
        </references>
      </pivotArea>
    </format>
    <format dxfId="18235">
      <pivotArea outline="0" fieldPosition="0">
        <references count="4">
          <reference field="2" count="1">
            <x v="12"/>
          </reference>
          <reference field="6" count="1">
            <x v="37"/>
          </reference>
          <reference field="7" count="1">
            <x v="86"/>
          </reference>
          <reference field="9" count="1">
            <x v="18"/>
          </reference>
        </references>
      </pivotArea>
    </format>
    <format dxfId="18234">
      <pivotArea outline="0" fieldPosition="0">
        <references count="3">
          <reference field="2" count="1">
            <x v="12"/>
          </reference>
          <reference field="6" count="1">
            <x v="37"/>
          </reference>
          <reference field="7" count="1">
            <x v="110"/>
          </reference>
        </references>
      </pivotArea>
    </format>
    <format dxfId="18233">
      <pivotArea outline="0" fieldPosition="0">
        <references count="4">
          <reference field="2" count="1">
            <x v="12"/>
          </reference>
          <reference field="6" count="1">
            <x v="37"/>
          </reference>
          <reference field="7" count="1">
            <x v="110"/>
          </reference>
          <reference field="9" count="1">
            <x v="18"/>
          </reference>
        </references>
      </pivotArea>
    </format>
    <format dxfId="18232">
      <pivotArea outline="0" fieldPosition="0">
        <references count="2">
          <reference field="2" count="1">
            <x v="12"/>
          </reference>
          <reference field="6" count="1">
            <x v="38"/>
          </reference>
        </references>
      </pivotArea>
    </format>
    <format dxfId="18231">
      <pivotArea outline="0" fieldPosition="0">
        <references count="3">
          <reference field="2" count="1">
            <x v="12"/>
          </reference>
          <reference field="6" count="1">
            <x v="38"/>
          </reference>
          <reference field="7" count="1">
            <x v="88"/>
          </reference>
        </references>
      </pivotArea>
    </format>
    <format dxfId="18230">
      <pivotArea outline="0" fieldPosition="0">
        <references count="4">
          <reference field="2" count="1">
            <x v="12"/>
          </reference>
          <reference field="6" count="1">
            <x v="38"/>
          </reference>
          <reference field="7" count="1">
            <x v="88"/>
          </reference>
          <reference field="9" count="1">
            <x v="19"/>
          </reference>
        </references>
      </pivotArea>
    </format>
    <format dxfId="18229">
      <pivotArea outline="0" fieldPosition="0" grandRow="1"/>
    </format>
    <format dxfId="18228">
      <pivotArea outline="0" fieldPosition="0" dataOnly="0" labelOnly="1">
        <references count="1">
          <reference field="2" count="1">
            <x v="10"/>
          </reference>
        </references>
      </pivotArea>
    </format>
    <format dxfId="18227">
      <pivotArea outline="0" fieldPosition="0" dataOnly="0" labelOnly="1">
        <references count="2">
          <reference field="2" count="1">
            <x v="10"/>
          </reference>
          <reference field="6" count="1">
            <x v="35"/>
          </reference>
        </references>
      </pivotArea>
    </format>
    <format dxfId="18226">
      <pivotArea outline="0" fieldPosition="0" dataOnly="0" labelOnly="1">
        <references count="3">
          <reference field="2" count="1">
            <x v="10"/>
          </reference>
          <reference field="6" count="1">
            <x v="35"/>
          </reference>
          <reference field="7" count="1">
            <x v="35"/>
          </reference>
        </references>
      </pivotArea>
    </format>
    <format dxfId="18225">
      <pivotArea outline="0" fieldPosition="0" dataOnly="0" labelOnly="1">
        <references count="4">
          <reference field="2" count="1">
            <x v="10"/>
          </reference>
          <reference field="6" count="1">
            <x v="35"/>
          </reference>
          <reference field="7" count="1">
            <x v="35"/>
          </reference>
          <reference field="9" count="1">
            <x v="22"/>
          </reference>
        </references>
      </pivotArea>
    </format>
    <format dxfId="18224">
      <pivotArea outline="0" fieldPosition="0" dataOnly="0" labelOnly="1">
        <references count="1">
          <reference field="2" count="1">
            <x v="11"/>
          </reference>
        </references>
      </pivotArea>
    </format>
    <format dxfId="18223">
      <pivotArea outline="0" fieldPosition="0" dataOnly="0" labelOnly="1">
        <references count="2">
          <reference field="2" count="1">
            <x v="11"/>
          </reference>
          <reference field="6" count="1">
            <x v="36"/>
          </reference>
        </references>
      </pivotArea>
    </format>
    <format dxfId="18222">
      <pivotArea outline="0" fieldPosition="0" dataOnly="0" labelOnly="1">
        <references count="3">
          <reference field="2" count="1">
            <x v="11"/>
          </reference>
          <reference field="6" count="1">
            <x v="36"/>
          </reference>
          <reference field="7" count="1">
            <x v="22"/>
          </reference>
        </references>
      </pivotArea>
    </format>
    <format dxfId="18221">
      <pivotArea outline="0" fieldPosition="0" dataOnly="0" labelOnly="1">
        <references count="1">
          <reference field="2" count="1">
            <x v="11"/>
          </reference>
        </references>
      </pivotArea>
    </format>
    <format dxfId="18220">
      <pivotArea outline="0" fieldPosition="0" dataOnly="0" labelOnly="1">
        <references count="2">
          <reference field="2" count="1">
            <x v="11"/>
          </reference>
          <reference field="6" count="1">
            <x v="36"/>
          </reference>
        </references>
      </pivotArea>
    </format>
    <format dxfId="18219">
      <pivotArea outline="0" fieldPosition="0" dataOnly="0" labelOnly="1">
        <references count="3">
          <reference field="2" count="1">
            <x v="11"/>
          </reference>
          <reference field="6" count="1">
            <x v="36"/>
          </reference>
          <reference field="7" count="1">
            <x v="22"/>
          </reference>
        </references>
      </pivotArea>
    </format>
    <format dxfId="18218">
      <pivotArea outline="0" fieldPosition="0" dataOnly="0" labelOnly="1">
        <references count="4">
          <reference field="2" count="1">
            <x v="11"/>
          </reference>
          <reference field="6" count="1">
            <x v="36"/>
          </reference>
          <reference field="7" count="1">
            <x v="22"/>
          </reference>
          <reference field="9" count="1">
            <x v="25"/>
          </reference>
        </references>
      </pivotArea>
    </format>
    <format dxfId="18217">
      <pivotArea outline="0" fieldPosition="0" dataOnly="0" labelOnly="1">
        <references count="1">
          <reference field="2" count="1">
            <x v="12"/>
          </reference>
        </references>
      </pivotArea>
    </format>
    <format dxfId="18216">
      <pivotArea outline="0" fieldPosition="0" dataOnly="0" labelOnly="1">
        <references count="2">
          <reference field="2" count="1">
            <x v="12"/>
          </reference>
          <reference field="6" count="1">
            <x v="37"/>
          </reference>
        </references>
      </pivotArea>
    </format>
    <format dxfId="18215">
      <pivotArea outline="0" fieldPosition="0" dataOnly="0" labelOnly="1">
        <references count="3">
          <reference field="2" count="1">
            <x v="12"/>
          </reference>
          <reference field="6" count="1">
            <x v="37"/>
          </reference>
          <reference field="7" count="1">
            <x v="86"/>
          </reference>
        </references>
      </pivotArea>
    </format>
    <format dxfId="18214">
      <pivotArea outline="0" fieldPosition="0" dataOnly="0" labelOnly="1">
        <references count="3">
          <reference field="2" count="1">
            <x v="12"/>
          </reference>
          <reference field="6" count="1">
            <x v="37"/>
          </reference>
          <reference field="7" count="1">
            <x v="86"/>
          </reference>
        </references>
      </pivotArea>
    </format>
    <format dxfId="18213">
      <pivotArea outline="0" fieldPosition="0" dataOnly="0" labelOnly="1">
        <references count="4">
          <reference field="2" count="1">
            <x v="12"/>
          </reference>
          <reference field="6" count="1">
            <x v="37"/>
          </reference>
          <reference field="7" count="1">
            <x v="86"/>
          </reference>
          <reference field="9" count="1">
            <x v="18"/>
          </reference>
        </references>
      </pivotArea>
    </format>
    <format dxfId="18212">
      <pivotArea outline="0" fieldPosition="0" dataOnly="0" labelOnly="1">
        <references count="3">
          <reference field="2" count="1">
            <x v="12"/>
          </reference>
          <reference field="6" count="1">
            <x v="37"/>
          </reference>
          <reference field="7" count="1">
            <x v="110"/>
          </reference>
        </references>
      </pivotArea>
    </format>
    <format dxfId="18211">
      <pivotArea outline="0" fieldPosition="0" dataOnly="0" labelOnly="1">
        <references count="2">
          <reference field="2" count="1">
            <x v="12"/>
          </reference>
          <reference field="6" count="1">
            <x v="37"/>
          </reference>
        </references>
      </pivotArea>
    </format>
    <format dxfId="18210">
      <pivotArea outline="0" fieldPosition="0" dataOnly="0" labelOnly="1">
        <references count="3">
          <reference field="2" count="1">
            <x v="12"/>
          </reference>
          <reference field="6" count="1">
            <x v="37"/>
          </reference>
          <reference field="7" count="1">
            <x v="110"/>
          </reference>
        </references>
      </pivotArea>
    </format>
    <format dxfId="18209">
      <pivotArea outline="0" fieldPosition="0" dataOnly="0" labelOnly="1">
        <references count="4">
          <reference field="2" count="1">
            <x v="12"/>
          </reference>
          <reference field="6" count="1">
            <x v="37"/>
          </reference>
          <reference field="7" count="1">
            <x v="110"/>
          </reference>
          <reference field="9" count="1">
            <x v="18"/>
          </reference>
        </references>
      </pivotArea>
    </format>
    <format dxfId="18208">
      <pivotArea outline="0" fieldPosition="0" dataOnly="0" labelOnly="1">
        <references count="2">
          <reference field="2" count="1">
            <x v="12"/>
          </reference>
          <reference field="6" count="1">
            <x v="38"/>
          </reference>
        </references>
      </pivotArea>
    </format>
    <format dxfId="18207">
      <pivotArea outline="0" fieldPosition="0" dataOnly="0" labelOnly="1">
        <references count="3">
          <reference field="2" count="1">
            <x v="12"/>
          </reference>
          <reference field="6" count="1">
            <x v="38"/>
          </reference>
          <reference field="7" count="1">
            <x v="88"/>
          </reference>
        </references>
      </pivotArea>
    </format>
    <format dxfId="18206">
      <pivotArea outline="0" fieldPosition="0" dataOnly="0" labelOnly="1">
        <references count="1">
          <reference field="2" count="1">
            <x v="12"/>
          </reference>
        </references>
      </pivotArea>
    </format>
    <format dxfId="18205">
      <pivotArea outline="0" fieldPosition="0" dataOnly="0" labelOnly="1">
        <references count="2">
          <reference field="2" count="1">
            <x v="12"/>
          </reference>
          <reference field="6" count="1">
            <x v="38"/>
          </reference>
        </references>
      </pivotArea>
    </format>
    <format dxfId="18204">
      <pivotArea outline="0" fieldPosition="0" dataOnly="0" labelOnly="1">
        <references count="3">
          <reference field="2" count="1">
            <x v="12"/>
          </reference>
          <reference field="6" count="1">
            <x v="38"/>
          </reference>
          <reference field="7" count="1">
            <x v="88"/>
          </reference>
        </references>
      </pivotArea>
    </format>
    <format dxfId="18203">
      <pivotArea outline="0" fieldPosition="0" dataOnly="0" labelOnly="1">
        <references count="4">
          <reference field="2" count="1">
            <x v="12"/>
          </reference>
          <reference field="6" count="1">
            <x v="38"/>
          </reference>
          <reference field="7" count="1">
            <x v="88"/>
          </reference>
          <reference field="9" count="1">
            <x v="19"/>
          </reference>
        </references>
      </pivotArea>
    </format>
    <format dxfId="18202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СводнаяТаблица1" cacheId="16" autoFormatId="4096" applyNumberFormats="1" applyBorderFormats="1" applyFontFormats="1" applyPatternFormats="1" applyAlignmentFormats="1" applyWidthHeightFormats="1" dataCaption="Данные" showMissing="1" preserveFormatting="1" useAutoFormatting="1" pageOverThenDown="1" itemPrintTitles="1" compactData="0" createdVersion="3" updatedVersion="6" indent="0" gridDropZones="1" showMemberPropertyTips="0">
  <location ref="I9:O213" firstHeaderRow="0" firstDataRow="1" firstDataCol="5"/>
  <pivotFields count="21">
    <pivotField compact="0" showAll="0" includeNewItemsInFilter="1"/>
    <pivotField compact="0" showAll="0" includeNewItemsInFilter="1"/>
    <pivotField axis="axisRow" compact="0" showAll="0" includeNewItemsInFilter="1" sortType="ascending">
      <items count="16">
        <item x="0"/>
        <item x="1"/>
        <item x="2"/>
        <item x="3"/>
        <item x="12"/>
        <item x="4"/>
        <item x="5"/>
        <item x="6"/>
        <item x="7"/>
        <item x="8"/>
        <item x="9"/>
        <item x="10"/>
        <item x="11"/>
        <item m="1" x="14"/>
        <item x="13"/>
        <item t="default"/>
      </items>
    </pivotField>
    <pivotField compact="0" showAll="0" includeNewItemsInFilter="1"/>
    <pivotField axis="axisRow" compact="0" showAll="0" includeNewItemsInFilter="1">
      <items count="28">
        <item m="1" x="15"/>
        <item m="1" x="26"/>
        <item m="1" x="18"/>
        <item m="1" x="19"/>
        <item m="1" x="20"/>
        <item m="1" x="16"/>
        <item m="1" x="22"/>
        <item m="1" x="17"/>
        <item x="14"/>
        <item x="0"/>
        <item x="3"/>
        <item x="2"/>
        <item x="1"/>
        <item m="1" x="25"/>
        <item x="4"/>
        <item x="5"/>
        <item x="6"/>
        <item x="7"/>
        <item x="10"/>
        <item x="9"/>
        <item x="11"/>
        <item x="12"/>
        <item m="1" x="21"/>
        <item m="1" x="24"/>
        <item x="13"/>
        <item m="1" x="23"/>
        <item x="8"/>
        <item t="default"/>
      </items>
    </pivotField>
    <pivotField axis="axisRow" compact="0" showAll="0" insertBlankRow="1" includeNewItemsInFilter="1">
      <items count="12">
        <item x="0"/>
        <item x="1"/>
        <item m="1" x="7"/>
        <item x="2"/>
        <item m="1" x="10"/>
        <item x="3"/>
        <item m="1" x="9"/>
        <item x="4"/>
        <item m="1" x="6"/>
        <item h="1" x="5"/>
        <item m="1" x="8"/>
        <item t="default"/>
      </items>
    </pivotField>
    <pivotField axis="axisRow" compact="0" showAll="0" includeNewItemsInFilter="1" sortType="ascending">
      <items count="43">
        <item x="0"/>
        <item x="27"/>
        <item x="1"/>
        <item x="2"/>
        <item x="26"/>
        <item m="1" x="35"/>
        <item x="3"/>
        <item x="4"/>
        <item x="5"/>
        <item m="1" x="30"/>
        <item x="6"/>
        <item x="7"/>
        <item m="1" x="38"/>
        <item x="8"/>
        <item x="9"/>
        <item x="10"/>
        <item m="1" x="39"/>
        <item x="11"/>
        <item x="28"/>
        <item x="12"/>
        <item x="13"/>
        <item x="14"/>
        <item x="15"/>
        <item m="1" x="32"/>
        <item x="16"/>
        <item m="1" x="37"/>
        <item m="1" x="36"/>
        <item m="1" x="34"/>
        <item x="17"/>
        <item m="1" x="33"/>
        <item m="1" x="40"/>
        <item x="18"/>
        <item x="19"/>
        <item x="20"/>
        <item x="21"/>
        <item x="22"/>
        <item x="23"/>
        <item x="24"/>
        <item x="25"/>
        <item m="1" x="41"/>
        <item m="1" x="31"/>
        <item x="29"/>
        <item t="default"/>
      </items>
    </pivotField>
    <pivotField axis="axisRow" compact="0" showAll="0" includeNewItemsInFilter="1" sortType="ascending">
      <items count="232">
        <item m="1" x="142"/>
        <item m="1" x="120"/>
        <item m="1" x="167"/>
        <item m="1" x="216"/>
        <item m="1" x="29"/>
        <item m="1" x="114"/>
        <item m="1" x="156"/>
        <item m="1" x="103"/>
        <item m="1" x="159"/>
        <item m="1" x="55"/>
        <item m="1" x="107"/>
        <item m="1" x="33"/>
        <item m="1" x="43"/>
        <item m="1" x="39"/>
        <item m="1" x="115"/>
        <item m="1" x="124"/>
        <item m="1" x="108"/>
        <item m="1" x="202"/>
        <item m="1" x="205"/>
        <item m="1" x="214"/>
        <item m="1" x="143"/>
        <item m="1" x="200"/>
        <item m="1" x="157"/>
        <item m="1" x="44"/>
        <item m="1" x="183"/>
        <item m="1" x="191"/>
        <item m="1" x="162"/>
        <item m="1" x="172"/>
        <item m="1" x="45"/>
        <item m="1" x="99"/>
        <item m="1" x="111"/>
        <item m="1" x="188"/>
        <item m="1" x="208"/>
        <item m="1" x="149"/>
        <item m="1" x="225"/>
        <item m="1" x="153"/>
        <item m="1" x="198"/>
        <item m="1" x="185"/>
        <item m="1" x="144"/>
        <item m="1" x="199"/>
        <item m="1" x="73"/>
        <item m="1" x="92"/>
        <item m="1" x="203"/>
        <item m="1" x="168"/>
        <item m="1" x="30"/>
        <item m="1" x="184"/>
        <item m="1" x="87"/>
        <item m="1" x="154"/>
        <item m="1" x="89"/>
        <item m="1" x="117"/>
        <item m="1" x="90"/>
        <item m="1" x="56"/>
        <item m="1" x="63"/>
        <item m="1" x="67"/>
        <item m="1" x="179"/>
        <item m="1" x="69"/>
        <item m="1" x="118"/>
        <item m="1" x="169"/>
        <item m="1" x="74"/>
        <item m="1" x="219"/>
        <item m="1" x="217"/>
        <item m="1" x="125"/>
        <item m="1" x="93"/>
        <item m="1" x="112"/>
        <item m="1" x="201"/>
        <item m="1" x="52"/>
        <item m="1" x="135"/>
        <item m="1" x="209"/>
        <item m="1" x="40"/>
        <item m="1" x="211"/>
        <item m="1" x="94"/>
        <item m="1" x="54"/>
        <item m="1" x="136"/>
        <item m="1" x="174"/>
        <item m="1" x="58"/>
        <item m="1" x="31"/>
        <item m="1" x="180"/>
        <item m="1" x="64"/>
        <item m="1" x="88"/>
        <item m="1" x="126"/>
        <item m="1" x="192"/>
        <item m="1" x="116"/>
        <item m="1" x="212"/>
        <item m="1" x="121"/>
        <item m="1" x="175"/>
        <item m="1" x="104"/>
        <item m="1" x="193"/>
        <item m="1" x="34"/>
        <item m="1" x="173"/>
        <item m="1" x="75"/>
        <item m="1" x="110"/>
        <item m="1" x="122"/>
        <item m="1" x="70"/>
        <item m="1" x="150"/>
        <item m="1" x="84"/>
        <item m="1" x="96"/>
        <item m="1" x="163"/>
        <item m="1" x="35"/>
        <item m="1" x="105"/>
        <item m="1" x="176"/>
        <item m="1" x="49"/>
        <item m="1" x="220"/>
        <item m="1" x="206"/>
        <item m="1" x="65"/>
        <item m="1" x="137"/>
        <item m="1" x="145"/>
        <item m="1" x="80"/>
        <item m="1" x="59"/>
        <item m="1" x="194"/>
        <item m="1" x="210"/>
        <item m="1" x="60"/>
        <item m="1" x="50"/>
        <item m="1" x="221"/>
        <item m="1" x="100"/>
        <item m="1" x="32"/>
        <item m="1" x="97"/>
        <item m="1" x="36"/>
        <item m="1" x="177"/>
        <item m="1" x="37"/>
        <item m="1" x="160"/>
        <item m="1" x="76"/>
        <item m="1" x="151"/>
        <item m="1" x="85"/>
        <item m="1" x="146"/>
        <item m="1" x="155"/>
        <item m="1" x="38"/>
        <item m="1" x="164"/>
        <item m="1" x="41"/>
        <item m="1" x="53"/>
        <item m="1" x="119"/>
        <item m="1" x="195"/>
        <item m="1" x="61"/>
        <item m="1" x="131"/>
        <item m="1" x="207"/>
        <item m="1" x="71"/>
        <item m="1" x="86"/>
        <item m="1" x="158"/>
        <item m="1" x="230"/>
        <item m="1" x="196"/>
        <item m="1" x="181"/>
        <item m="1" x="213"/>
        <item m="1" x="127"/>
        <item m="1" x="226"/>
        <item m="1" x="139"/>
        <item m="1" x="128"/>
        <item m="1" x="68"/>
        <item m="1" x="109"/>
        <item m="1" x="95"/>
        <item m="1" x="147"/>
        <item m="1" x="152"/>
        <item m="1" x="91"/>
        <item m="1" x="132"/>
        <item m="1" x="46"/>
        <item m="1" x="57"/>
        <item m="1" x="186"/>
        <item m="1" x="189"/>
        <item m="1" x="222"/>
        <item m="1" x="77"/>
        <item m="1" x="133"/>
        <item m="1" x="161"/>
        <item m="1" x="148"/>
        <item m="1" x="223"/>
        <item m="1" x="102"/>
        <item m="1" x="138"/>
        <item m="1" x="165"/>
        <item m="1" x="227"/>
        <item m="1" x="215"/>
        <item m="1" x="129"/>
        <item m="1" x="187"/>
        <item m="1" x="51"/>
        <item m="1" x="81"/>
        <item m="1" x="72"/>
        <item m="1" x="190"/>
        <item m="1" x="47"/>
        <item m="1" x="78"/>
        <item m="1" x="218"/>
        <item m="1" x="62"/>
        <item m="1" x="182"/>
        <item m="1" x="82"/>
        <item m="1" x="140"/>
        <item m="1" x="170"/>
        <item m="1" x="83"/>
        <item m="1" x="228"/>
        <item m="1" x="106"/>
        <item m="1" x="98"/>
        <item m="1" x="123"/>
        <item m="1" x="197"/>
        <item m="1" x="130"/>
        <item x="3"/>
        <item x="13"/>
        <item x="21"/>
        <item x="25"/>
        <item x="15"/>
        <item x="16"/>
        <item x="12"/>
        <item x="19"/>
        <item x="18"/>
        <item x="6"/>
        <item x="20"/>
        <item m="1" x="224"/>
        <item x="5"/>
        <item x="24"/>
        <item x="8"/>
        <item x="17"/>
        <item x="27"/>
        <item x="22"/>
        <item m="1" x="79"/>
        <item x="14"/>
        <item m="1" x="166"/>
        <item x="9"/>
        <item x="26"/>
        <item m="1" x="113"/>
        <item x="23"/>
        <item m="1" x="178"/>
        <item x="11"/>
        <item x="0"/>
        <item x="1"/>
        <item x="4"/>
        <item x="10"/>
        <item m="1" x="141"/>
        <item m="1" x="171"/>
        <item m="1" x="66"/>
        <item m="1" x="101"/>
        <item x="2"/>
        <item m="1" x="42"/>
        <item x="7"/>
        <item m="1" x="134"/>
        <item m="1" x="204"/>
        <item m="1" x="229"/>
        <item m="1" x="48"/>
        <item x="28"/>
        <item t="default"/>
      </items>
    </pivotField>
    <pivotField compact="0" showAll="0" includeNewItemsInFilter="1"/>
    <pivotField compact="0" showAll="0" includeNewItemsInFilter="1" sortType="ascending"/>
    <pivotField compact="0" showAll="0" includeNewItemsInFilter="1"/>
    <pivotField compact="0" showAll="0" includeNewItemsInFilter="1"/>
    <pivotField compact="0" showAll="0" includeNewItemsInFilter="1"/>
    <pivotField compact="0" showAll="0" includeNewItemsInFilter="1"/>
    <pivotField dataField="1" compact="0" showAll="0" includeNewItemsInFilter="1"/>
    <pivotField compact="0" showAll="0" includeNewItemsInFilter="1"/>
    <pivotField compact="0" showAll="0" includeNewItemsInFilter="1"/>
    <pivotField compact="0" showAll="0" includeNewItemsInFilter="1" defaultSubtotal="0"/>
    <pivotField compact="0" showAll="0" defaultSubtotal="0"/>
    <pivotField dataField="1" compact="0" showAll="0" includeNewItemsInFilter="1"/>
    <pivotField compact="0" showAll="0" includeNewItemsInFilter="1" defaultSubtotal="0"/>
  </pivotFields>
  <rowFields count="5">
    <field x="5"/>
    <field x="2"/>
    <field x="6"/>
    <field x="7"/>
    <field x="4"/>
  </rowFields>
  <rowItems count="204">
    <i>
      <x/>
    </i>
    <i r="1">
      <x/>
    </i>
    <i r="2">
      <x/>
    </i>
    <i r="3">
      <x v="215"/>
    </i>
    <i r="4">
      <x v="9"/>
    </i>
    <i r="2">
      <x v="2"/>
    </i>
    <i r="3">
      <x v="215"/>
    </i>
    <i r="4">
      <x v="9"/>
    </i>
    <i r="4">
      <x v="10"/>
    </i>
    <i r="4">
      <x v="11"/>
    </i>
    <i r="4">
      <x v="12"/>
    </i>
    <i r="3">
      <x v="216"/>
    </i>
    <i r="4">
      <x v="9"/>
    </i>
    <i r="4">
      <x v="10"/>
    </i>
    <i r="2">
      <x v="3"/>
    </i>
    <i r="3">
      <x v="223"/>
    </i>
    <i r="4">
      <x v="10"/>
    </i>
    <i r="2">
      <x v="6"/>
    </i>
    <i r="3">
      <x v="223"/>
    </i>
    <i r="4">
      <x v="14"/>
    </i>
    <i r="2">
      <x v="7"/>
    </i>
    <i r="3">
      <x v="188"/>
    </i>
    <i r="4">
      <x v="15"/>
    </i>
    <i r="3">
      <x v="216"/>
    </i>
    <i r="4">
      <x v="16"/>
    </i>
    <i r="3">
      <x v="217"/>
    </i>
    <i r="4">
      <x v="15"/>
    </i>
    <i r="3">
      <x v="223"/>
    </i>
    <i r="4">
      <x v="16"/>
    </i>
    <i r="1">
      <x v="1"/>
    </i>
    <i r="2">
      <x v="8"/>
    </i>
    <i r="3">
      <x v="200"/>
    </i>
    <i r="4">
      <x v="10"/>
    </i>
    <i r="4">
      <x v="15"/>
    </i>
    <i r="1">
      <x v="2"/>
    </i>
    <i r="2">
      <x v="10"/>
    </i>
    <i r="3">
      <x v="197"/>
    </i>
    <i r="4">
      <x v="9"/>
    </i>
    <i r="4">
      <x v="10"/>
    </i>
    <i r="4">
      <x v="17"/>
    </i>
    <i r="3">
      <x v="225"/>
    </i>
    <i r="4">
      <x v="10"/>
    </i>
    <i r="2">
      <x v="11"/>
    </i>
    <i r="3">
      <x v="202"/>
    </i>
    <i r="4">
      <x v="17"/>
    </i>
    <i r="2">
      <x v="13"/>
    </i>
    <i r="3">
      <x v="223"/>
    </i>
    <i r="4">
      <x v="10"/>
    </i>
    <i r="4">
      <x v="26"/>
    </i>
    <i r="2">
      <x v="14"/>
    </i>
    <i r="3">
      <x v="209"/>
    </i>
    <i r="4">
      <x v="17"/>
    </i>
    <i r="1">
      <x v="3"/>
    </i>
    <i r="2">
      <x v="15"/>
    </i>
    <i r="3">
      <x v="218"/>
    </i>
    <i r="4">
      <x v="12"/>
    </i>
    <i r="2">
      <x v="17"/>
    </i>
    <i r="3">
      <x v="214"/>
    </i>
    <i r="4">
      <x v="15"/>
    </i>
    <i r="1">
      <x v="5"/>
    </i>
    <i r="2">
      <x v="19"/>
    </i>
    <i r="3">
      <x v="188"/>
    </i>
    <i r="4">
      <x v="15"/>
    </i>
    <i r="3">
      <x v="194"/>
    </i>
    <i r="4">
      <x v="15"/>
    </i>
    <i r="2">
      <x v="20"/>
    </i>
    <i r="3">
      <x v="188"/>
    </i>
    <i r="4">
      <x v="15"/>
    </i>
    <i r="3">
      <x v="194"/>
    </i>
    <i r="4">
      <x v="15"/>
    </i>
    <i r="2">
      <x v="21"/>
    </i>
    <i r="3">
      <x v="188"/>
    </i>
    <i r="4">
      <x v="15"/>
    </i>
    <i r="3">
      <x v="194"/>
    </i>
    <i r="4">
      <x v="15"/>
    </i>
    <i r="2">
      <x v="22"/>
    </i>
    <i r="3">
      <x v="188"/>
    </i>
    <i r="4">
      <x v="15"/>
    </i>
    <i r="3">
      <x v="189"/>
    </i>
    <i r="4">
      <x v="15"/>
    </i>
    <i r="3">
      <x v="207"/>
    </i>
    <i r="4">
      <x v="15"/>
    </i>
    <i r="1">
      <x v="6"/>
    </i>
    <i r="2">
      <x v="24"/>
    </i>
    <i r="3">
      <x v="192"/>
    </i>
    <i r="4">
      <x v="15"/>
    </i>
    <i r="3">
      <x v="193"/>
    </i>
    <i r="4">
      <x v="15"/>
    </i>
    <i r="1">
      <x v="7"/>
    </i>
    <i r="2">
      <x v="28"/>
    </i>
    <i r="3">
      <x v="203"/>
    </i>
    <i r="4">
      <x v="19"/>
    </i>
    <i r="1">
      <x v="8"/>
    </i>
    <i r="2">
      <x v="31"/>
    </i>
    <i r="3">
      <x v="196"/>
    </i>
    <i r="4">
      <x v="18"/>
    </i>
    <i r="3">
      <x v="198"/>
    </i>
    <i r="4">
      <x v="19"/>
    </i>
    <i r="2">
      <x v="32"/>
    </i>
    <i r="3">
      <x v="195"/>
    </i>
    <i r="4">
      <x v="19"/>
    </i>
    <i r="3">
      <x v="216"/>
    </i>
    <i r="4">
      <x v="10"/>
    </i>
    <i r="2">
      <x v="33"/>
    </i>
    <i r="3">
      <x v="188"/>
    </i>
    <i r="4">
      <x v="10"/>
    </i>
    <i r="3">
      <x v="196"/>
    </i>
    <i r="4">
      <x v="15"/>
    </i>
    <i r="1">
      <x v="9"/>
    </i>
    <i r="2">
      <x v="34"/>
    </i>
    <i r="3">
      <x v="190"/>
    </i>
    <i r="4">
      <x v="15"/>
    </i>
    <i r="1">
      <x v="10"/>
    </i>
    <i r="2">
      <x v="35"/>
    </i>
    <i r="3">
      <x v="223"/>
    </i>
    <i r="4">
      <x v="15"/>
    </i>
    <i r="1">
      <x v="11"/>
    </i>
    <i r="2">
      <x v="36"/>
    </i>
    <i r="3">
      <x v="205"/>
    </i>
    <i r="4">
      <x v="20"/>
    </i>
    <i r="1">
      <x v="12"/>
    </i>
    <i r="2">
      <x v="37"/>
    </i>
    <i r="3">
      <x v="205"/>
    </i>
    <i r="4">
      <x v="21"/>
    </i>
    <i r="2">
      <x v="38"/>
    </i>
    <i r="3">
      <x v="205"/>
    </i>
    <i r="4">
      <x v="21"/>
    </i>
    <i t="blank">
      <x/>
    </i>
    <i>
      <x v="1"/>
    </i>
    <i r="1">
      <x/>
    </i>
    <i r="2">
      <x v="4"/>
    </i>
    <i r="3">
      <x v="205"/>
    </i>
    <i r="4">
      <x v="9"/>
    </i>
    <i r="4">
      <x v="10"/>
    </i>
    <i r="4">
      <x v="12"/>
    </i>
    <i t="blank">
      <x v="1"/>
    </i>
    <i>
      <x v="3"/>
    </i>
    <i r="1">
      <x/>
    </i>
    <i r="2">
      <x v="7"/>
    </i>
    <i r="3">
      <x v="215"/>
    </i>
    <i r="4">
      <x v="9"/>
    </i>
    <i r="4">
      <x v="10"/>
    </i>
    <i r="4">
      <x v="12"/>
    </i>
    <i r="3">
      <x v="218"/>
    </i>
    <i r="4">
      <x v="10"/>
    </i>
    <i r="1">
      <x v="2"/>
    </i>
    <i r="2">
      <x v="13"/>
    </i>
    <i r="3">
      <x v="212"/>
    </i>
    <i r="4">
      <x v="10"/>
    </i>
    <i r="1">
      <x v="3"/>
    </i>
    <i r="2">
      <x v="15"/>
    </i>
    <i r="3">
      <x v="201"/>
    </i>
    <i r="4">
      <x v="10"/>
    </i>
    <i r="2">
      <x v="17"/>
    </i>
    <i r="3">
      <x v="191"/>
    </i>
    <i r="4">
      <x v="10"/>
    </i>
    <i r="3">
      <x v="201"/>
    </i>
    <i r="4">
      <x v="10"/>
    </i>
    <i r="3">
      <x v="214"/>
    </i>
    <i r="4">
      <x v="10"/>
    </i>
    <i r="1">
      <x v="6"/>
    </i>
    <i r="2">
      <x v="24"/>
    </i>
    <i r="3">
      <x v="214"/>
    </i>
    <i r="4">
      <x v="10"/>
    </i>
    <i r="1">
      <x v="8"/>
    </i>
    <i r="2">
      <x v="31"/>
    </i>
    <i r="3">
      <x v="196"/>
    </i>
    <i r="4">
      <x v="18"/>
    </i>
    <i t="blank">
      <x v="3"/>
    </i>
    <i>
      <x v="5"/>
    </i>
    <i r="1">
      <x/>
    </i>
    <i r="2">
      <x v="1"/>
    </i>
    <i r="3">
      <x v="215"/>
    </i>
    <i r="4">
      <x v="9"/>
    </i>
    <i r="4">
      <x v="10"/>
    </i>
    <i r="4">
      <x v="12"/>
    </i>
    <i r="2">
      <x v="4"/>
    </i>
    <i r="3">
      <x v="215"/>
    </i>
    <i r="4">
      <x v="9"/>
    </i>
    <i t="blank">
      <x v="5"/>
    </i>
    <i>
      <x v="7"/>
    </i>
    <i r="1">
      <x/>
    </i>
    <i r="2">
      <x v="2"/>
    </i>
    <i r="3">
      <x v="210"/>
    </i>
    <i r="4">
      <x v="9"/>
    </i>
    <i r="2">
      <x v="7"/>
    </i>
    <i r="3">
      <x v="204"/>
    </i>
    <i r="4">
      <x v="9"/>
    </i>
    <i r="4">
      <x v="10"/>
    </i>
    <i r="4">
      <x v="12"/>
    </i>
    <i r="1">
      <x v="3"/>
    </i>
    <i r="2">
      <x v="15"/>
    </i>
    <i r="3">
      <x v="201"/>
    </i>
    <i r="4">
      <x v="10"/>
    </i>
    <i r="1">
      <x v="4"/>
    </i>
    <i r="2">
      <x v="18"/>
    </i>
    <i r="3">
      <x v="210"/>
    </i>
    <i r="4">
      <x v="10"/>
    </i>
    <i r="1">
      <x v="8"/>
    </i>
    <i r="2">
      <x v="32"/>
    </i>
    <i r="3">
      <x v="196"/>
    </i>
    <i r="4">
      <x v="24"/>
    </i>
    <i t="blank"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name="Назначено" fld="14" baseField="0" baseItem="0" numFmtId="172"/>
    <dataField name="Исполнено" fld="19" baseField="0" baseItem="0" numFmtId="172"/>
  </dataFields>
  <formats count="4470">
    <format dxfId="18201">
      <pivotArea outline="0" fieldPosition="0" axis="axisRow" dataOnly="0" field="5" labelOnly="1" type="button"/>
    </format>
    <format dxfId="18200">
      <pivotArea outline="0" fieldPosition="3" axis="axisRow" dataOnly="0" field="7" labelOnly="1" type="button"/>
    </format>
    <format dxfId="18199">
      <pivotArea outline="0" fieldPosition="9" dataOnly="0" field="9" labelOnly="1" type="button"/>
    </format>
    <format dxfId="18198">
      <pivotArea outline="0" fieldPosition="0" axis="axisRow" dataOnly="0" field="5" labelOnly="1" type="button"/>
    </format>
    <format dxfId="18197">
      <pivotArea outline="0" fieldPosition="2" axis="axisRow" dataOnly="0" field="6" labelOnly="1" type="button"/>
    </format>
    <format dxfId="18196">
      <pivotArea outline="0" fieldPosition="3" axis="axisRow" dataOnly="0" field="7" labelOnly="1" type="button"/>
    </format>
    <format dxfId="18195">
      <pivotArea outline="0" fieldPosition="9" dataOnly="0" field="9" labelOnly="1" type="button"/>
    </format>
    <format dxfId="18194">
      <pivotArea outline="0" fieldPosition="2" axis="axisRow" dataOnly="0" field="6" labelOnly="1" type="button"/>
    </format>
    <format dxfId="18193">
      <pivotArea outline="0" fieldPosition="0" dataOnly="0" labelOnly="1">
        <references count="2">
          <reference field="5" count="1">
            <x v="0"/>
          </reference>
          <reference field="6" count="1">
            <x v="14"/>
          </reference>
        </references>
      </pivotArea>
    </format>
    <format dxfId="18192">
      <pivotArea outline="0" fieldPosition="0" dataOnly="0" labelOnly="1">
        <references count="2">
          <reference field="5" count="1">
            <x v="0"/>
          </reference>
          <reference field="6" count="1">
            <x v="14"/>
          </reference>
        </references>
      </pivotArea>
    </format>
    <format dxfId="18191">
      <pivotArea outline="0" fieldPosition="0" dataOnly="0" labelOnly="1">
        <references count="2">
          <reference field="5" count="1">
            <x v="0"/>
          </reference>
          <reference field="6" count="1">
            <x v="15"/>
          </reference>
        </references>
      </pivotArea>
    </format>
    <format dxfId="18190">
      <pivotArea outline="0" fieldPosition="0" dataOnly="0" labelOnly="1">
        <references count="2">
          <reference field="5" count="1">
            <x v="0"/>
          </reference>
          <reference field="6" count="1">
            <x v="15"/>
          </reference>
        </references>
      </pivotArea>
    </format>
    <format dxfId="18189">
      <pivotArea outline="0" fieldPosition="0" dataOnly="0" labelOnly="1">
        <references count="2">
          <reference field="5" count="1">
            <x v="0"/>
          </reference>
          <reference field="6" count="1">
            <x v="18"/>
          </reference>
        </references>
      </pivotArea>
    </format>
    <format dxfId="18188">
      <pivotArea outline="0" fieldPosition="0" dataOnly="0" labelOnly="1">
        <references count="2">
          <reference field="5" count="1">
            <x v="0"/>
          </reference>
          <reference field="6" count="1">
            <x v="18"/>
          </reference>
        </references>
      </pivotArea>
    </format>
    <format dxfId="18187">
      <pivotArea outline="0" fieldPosition="0" dataOnly="0" labelOnly="1">
        <references count="2">
          <reference field="5" count="1">
            <x v="0"/>
          </reference>
          <reference field="6" count="1">
            <x v="22"/>
          </reference>
        </references>
      </pivotArea>
    </format>
    <format dxfId="18186">
      <pivotArea outline="0" fieldPosition="0" dataOnly="0" labelOnly="1">
        <references count="2">
          <reference field="5" count="1">
            <x v="0"/>
          </reference>
          <reference field="6" count="1">
            <x v="22"/>
          </reference>
        </references>
      </pivotArea>
    </format>
    <format dxfId="18185">
      <pivotArea outline="0" fieldPosition="0" dataOnly="0" labelOnly="1">
        <references count="2">
          <reference field="5" count="1">
            <x v="0"/>
          </reference>
          <reference field="6" count="1">
            <x v="23"/>
          </reference>
        </references>
      </pivotArea>
    </format>
    <format dxfId="18184">
      <pivotArea outline="0" fieldPosition="0" dataOnly="0" labelOnly="1">
        <references count="2">
          <reference field="5" count="1">
            <x v="0"/>
          </reference>
          <reference field="6" count="1">
            <x v="23"/>
          </reference>
        </references>
      </pivotArea>
    </format>
    <format dxfId="18183">
      <pivotArea outline="0" fieldPosition="0" dataOnly="0" labelOnly="1">
        <references count="2">
          <reference field="5" count="1">
            <x v="1"/>
          </reference>
          <reference field="6" count="1">
            <x v="2"/>
          </reference>
        </references>
      </pivotArea>
    </format>
    <format dxfId="18182">
      <pivotArea outline="0" fieldPosition="0" dataOnly="0" labelOnly="1">
        <references count="2">
          <reference field="5" count="1">
            <x v="1"/>
          </reference>
          <reference field="6" count="1">
            <x v="2"/>
          </reference>
        </references>
      </pivotArea>
    </format>
    <format dxfId="18181">
      <pivotArea outline="0" fieldPosition="0" dataOnly="0" labelOnly="1">
        <references count="2">
          <reference field="5" count="1">
            <x v="2"/>
          </reference>
          <reference field="6" count="1">
            <x v="2"/>
          </reference>
        </references>
      </pivotArea>
    </format>
    <format dxfId="18180">
      <pivotArea outline="0" fieldPosition="0" dataOnly="0" labelOnly="1">
        <references count="2">
          <reference field="5" count="1">
            <x v="2"/>
          </reference>
          <reference field="6" count="1">
            <x v="2"/>
          </reference>
        </references>
      </pivotArea>
    </format>
    <format dxfId="18179">
      <pivotArea outline="0" fieldPosition="0" dataOnly="0" labelOnly="1">
        <references count="2">
          <reference field="5" count="1">
            <x v="3"/>
          </reference>
          <reference field="6" count="1">
            <x v="16"/>
          </reference>
        </references>
      </pivotArea>
    </format>
    <format dxfId="18178">
      <pivotArea outline="0" fieldPosition="0" dataOnly="0" labelOnly="1">
        <references count="2">
          <reference field="5" count="1">
            <x v="3"/>
          </reference>
          <reference field="6" count="1">
            <x v="16"/>
          </reference>
        </references>
      </pivotArea>
    </format>
    <format dxfId="18177">
      <pivotArea outline="0" fieldPosition="0" dataOnly="0" labelOnly="1">
        <references count="2">
          <reference field="5" count="1">
            <x v="3"/>
          </reference>
          <reference field="6" count="1">
            <x v="20"/>
          </reference>
        </references>
      </pivotArea>
    </format>
    <format dxfId="18176">
      <pivotArea outline="0" fieldPosition="0" dataOnly="0" labelOnly="1">
        <references count="2">
          <reference field="5" count="1">
            <x v="3"/>
          </reference>
          <reference field="6" count="1">
            <x v="20"/>
          </reference>
        </references>
      </pivotArea>
    </format>
    <format dxfId="18175">
      <pivotArea outline="0" fieldPosition="0" dataOnly="0" labelOnly="1">
        <references count="2">
          <reference field="5" count="1">
            <x v="3"/>
          </reference>
          <reference field="6" count="1">
            <x v="31"/>
          </reference>
        </references>
      </pivotArea>
    </format>
    <format dxfId="18174">
      <pivotArea outline="0" fieldPosition="0" dataOnly="0" labelOnly="1">
        <references count="2">
          <reference field="5" count="1">
            <x v="3"/>
          </reference>
          <reference field="6" count="1">
            <x v="31"/>
          </reference>
        </references>
      </pivotArea>
    </format>
    <format dxfId="18173">
      <pivotArea outline="0" fieldPosition="0" dataOnly="0" labelOnly="1">
        <references count="2">
          <reference field="5" count="1">
            <x v="7"/>
          </reference>
          <reference field="6" count="1">
            <x v="2"/>
          </reference>
        </references>
      </pivotArea>
    </format>
    <format dxfId="18172">
      <pivotArea outline="0" fieldPosition="0" dataOnly="0" labelOnly="1">
        <references count="2">
          <reference field="5" count="1">
            <x v="7"/>
          </reference>
          <reference field="6" count="1">
            <x v="2"/>
          </reference>
        </references>
      </pivotArea>
    </format>
    <format dxfId="18171">
      <pivotArea outline="0" fieldPosition="0" dataOnly="0" labelOnly="1">
        <references count="2">
          <reference field="5" count="1">
            <x v="8"/>
          </reference>
          <reference field="6" count="1">
            <x v="2"/>
          </reference>
        </references>
      </pivotArea>
    </format>
    <format dxfId="18170">
      <pivotArea outline="0" fieldPosition="0" dataOnly="0" labelOnly="1">
        <references count="2">
          <reference field="5" count="1">
            <x v="8"/>
          </reference>
          <reference field="6" count="1">
            <x v="2"/>
          </reference>
        </references>
      </pivotArea>
    </format>
    <format dxfId="18169">
      <pivotArea outline="0" fieldPosition="0" dataOnly="0" labelOnly="1">
        <references count="2">
          <reference field="5" count="1">
            <x v="9"/>
          </reference>
          <reference field="6" count="1">
            <x v="41"/>
          </reference>
        </references>
      </pivotArea>
    </format>
    <format dxfId="18168">
      <pivotArea outline="0" fieldPosition="0" dataOnly="0" labelOnly="1">
        <references count="2">
          <reference field="5" count="1">
            <x v="9"/>
          </reference>
          <reference field="6" count="1">
            <x v="41"/>
          </reference>
        </references>
      </pivotArea>
    </format>
    <format dxfId="18167">
      <pivotArea outline="0" fieldPosition="0" dataOnly="0" labelOnly="1">
        <references count="2">
          <reference field="5" count="1">
            <x v="0"/>
          </reference>
          <reference field="6" count="1">
            <x v="14"/>
          </reference>
        </references>
      </pivotArea>
    </format>
    <format dxfId="18166">
      <pivotArea outline="0" fieldPosition="0" dataOnly="0" labelOnly="1">
        <references count="2">
          <reference field="5" count="1">
            <x v="0"/>
          </reference>
          <reference field="6" count="1">
            <x v="14"/>
          </reference>
        </references>
      </pivotArea>
    </format>
    <format dxfId="18165">
      <pivotArea outline="0" fieldPosition="0" dataOnly="0" labelOnly="1">
        <references count="2">
          <reference field="5" count="1">
            <x v="0"/>
          </reference>
          <reference field="6" count="1">
            <x v="15"/>
          </reference>
        </references>
      </pivotArea>
    </format>
    <format dxfId="18164">
      <pivotArea outline="0" fieldPosition="0" dataOnly="0" labelOnly="1">
        <references count="2">
          <reference field="5" count="1">
            <x v="0"/>
          </reference>
          <reference field="6" count="1">
            <x v="15"/>
          </reference>
        </references>
      </pivotArea>
    </format>
    <format dxfId="18163">
      <pivotArea outline="0" fieldPosition="0" dataOnly="0" labelOnly="1">
        <references count="2">
          <reference field="5" count="1">
            <x v="0"/>
          </reference>
          <reference field="6" count="1">
            <x v="18"/>
          </reference>
        </references>
      </pivotArea>
    </format>
    <format dxfId="18162">
      <pivotArea outline="0" fieldPosition="0" dataOnly="0" labelOnly="1">
        <references count="2">
          <reference field="5" count="1">
            <x v="0"/>
          </reference>
          <reference field="6" count="1">
            <x v="18"/>
          </reference>
        </references>
      </pivotArea>
    </format>
    <format dxfId="18161">
      <pivotArea outline="0" fieldPosition="0" dataOnly="0" labelOnly="1">
        <references count="2">
          <reference field="5" count="1">
            <x v="0"/>
          </reference>
          <reference field="6" count="1">
            <x v="22"/>
          </reference>
        </references>
      </pivotArea>
    </format>
    <format dxfId="18160">
      <pivotArea outline="0" fieldPosition="0" dataOnly="0" labelOnly="1">
        <references count="2">
          <reference field="5" count="1">
            <x v="0"/>
          </reference>
          <reference field="6" count="1">
            <x v="22"/>
          </reference>
        </references>
      </pivotArea>
    </format>
    <format dxfId="18159">
      <pivotArea outline="0" fieldPosition="0" dataOnly="0" labelOnly="1">
        <references count="2">
          <reference field="5" count="1">
            <x v="0"/>
          </reference>
          <reference field="6" count="1">
            <x v="23"/>
          </reference>
        </references>
      </pivotArea>
    </format>
    <format dxfId="18158">
      <pivotArea outline="0" fieldPosition="0" dataOnly="0" labelOnly="1">
        <references count="2">
          <reference field="5" count="1">
            <x v="0"/>
          </reference>
          <reference field="6" count="1">
            <x v="23"/>
          </reference>
        </references>
      </pivotArea>
    </format>
    <format dxfId="18157">
      <pivotArea outline="0" fieldPosition="0" dataOnly="0" labelOnly="1">
        <references count="2">
          <reference field="5" count="1">
            <x v="1"/>
          </reference>
          <reference field="6" count="1">
            <x v="2"/>
          </reference>
        </references>
      </pivotArea>
    </format>
    <format dxfId="18156">
      <pivotArea outline="0" fieldPosition="0" dataOnly="0" labelOnly="1">
        <references count="2">
          <reference field="5" count="1">
            <x v="1"/>
          </reference>
          <reference field="6" count="1">
            <x v="2"/>
          </reference>
        </references>
      </pivotArea>
    </format>
    <format dxfId="18155">
      <pivotArea outline="0" fieldPosition="0" dataOnly="0" labelOnly="1">
        <references count="2">
          <reference field="5" count="1">
            <x v="2"/>
          </reference>
          <reference field="6" count="1">
            <x v="2"/>
          </reference>
        </references>
      </pivotArea>
    </format>
    <format dxfId="18154">
      <pivotArea outline="0" fieldPosition="0" dataOnly="0" labelOnly="1">
        <references count="2">
          <reference field="5" count="1">
            <x v="2"/>
          </reference>
          <reference field="6" count="1">
            <x v="2"/>
          </reference>
        </references>
      </pivotArea>
    </format>
    <format dxfId="18153">
      <pivotArea outline="0" fieldPosition="0" dataOnly="0" labelOnly="1">
        <references count="2">
          <reference field="5" count="1">
            <x v="3"/>
          </reference>
          <reference field="6" count="1">
            <x v="16"/>
          </reference>
        </references>
      </pivotArea>
    </format>
    <format dxfId="18152">
      <pivotArea outline="0" fieldPosition="0" dataOnly="0" labelOnly="1">
        <references count="2">
          <reference field="5" count="1">
            <x v="3"/>
          </reference>
          <reference field="6" count="1">
            <x v="16"/>
          </reference>
        </references>
      </pivotArea>
    </format>
    <format dxfId="18151">
      <pivotArea outline="0" fieldPosition="0" dataOnly="0" labelOnly="1">
        <references count="2">
          <reference field="5" count="1">
            <x v="3"/>
          </reference>
          <reference field="6" count="1">
            <x v="20"/>
          </reference>
        </references>
      </pivotArea>
    </format>
    <format dxfId="18150">
      <pivotArea outline="0" fieldPosition="0" dataOnly="0" labelOnly="1">
        <references count="2">
          <reference field="5" count="1">
            <x v="3"/>
          </reference>
          <reference field="6" count="1">
            <x v="20"/>
          </reference>
        </references>
      </pivotArea>
    </format>
    <format dxfId="18149">
      <pivotArea outline="0" fieldPosition="0" dataOnly="0" labelOnly="1">
        <references count="2">
          <reference field="5" count="1">
            <x v="3"/>
          </reference>
          <reference field="6" count="1">
            <x v="31"/>
          </reference>
        </references>
      </pivotArea>
    </format>
    <format dxfId="18148">
      <pivotArea outline="0" fieldPosition="0" dataOnly="0" labelOnly="1">
        <references count="2">
          <reference field="5" count="1">
            <x v="3"/>
          </reference>
          <reference field="6" count="1">
            <x v="31"/>
          </reference>
        </references>
      </pivotArea>
    </format>
    <format dxfId="18147">
      <pivotArea outline="0" fieldPosition="0" dataOnly="0" labelOnly="1">
        <references count="2">
          <reference field="5" count="1">
            <x v="7"/>
          </reference>
          <reference field="6" count="1">
            <x v="2"/>
          </reference>
        </references>
      </pivotArea>
    </format>
    <format dxfId="18146">
      <pivotArea outline="0" fieldPosition="0" dataOnly="0" labelOnly="1">
        <references count="2">
          <reference field="5" count="1">
            <x v="7"/>
          </reference>
          <reference field="6" count="1">
            <x v="2"/>
          </reference>
        </references>
      </pivotArea>
    </format>
    <format dxfId="18145">
      <pivotArea outline="0" fieldPosition="0" dataOnly="0" labelOnly="1">
        <references count="2">
          <reference field="5" count="1">
            <x v="8"/>
          </reference>
          <reference field="6" count="1">
            <x v="2"/>
          </reference>
        </references>
      </pivotArea>
    </format>
    <format dxfId="18144">
      <pivotArea outline="0" fieldPosition="0" dataOnly="0" labelOnly="1">
        <references count="2">
          <reference field="5" count="1">
            <x v="8"/>
          </reference>
          <reference field="6" count="1">
            <x v="2"/>
          </reference>
        </references>
      </pivotArea>
    </format>
    <format dxfId="18143">
      <pivotArea outline="0" fieldPosition="0" dataOnly="0" labelOnly="1">
        <references count="2">
          <reference field="5" count="1">
            <x v="9"/>
          </reference>
          <reference field="6" count="1">
            <x v="41"/>
          </reference>
        </references>
      </pivotArea>
    </format>
    <format dxfId="18142">
      <pivotArea outline="0" fieldPosition="0" dataOnly="0" labelOnly="1">
        <references count="2">
          <reference field="5" count="1">
            <x v="9"/>
          </reference>
          <reference field="6" count="1">
            <x v="41"/>
          </reference>
        </references>
      </pivotArea>
    </format>
    <format dxfId="18141">
      <pivotArea outline="0" fieldPosition="2" axis="axisRow" dataOnly="0" field="6" labelOnly="1" type="button"/>
    </format>
    <format dxfId="18140">
      <pivotArea outline="0" fieldPosition="0" dataOnly="0" labelOnly="1">
        <references count="2">
          <reference field="5" count="1">
            <x v="0"/>
          </reference>
          <reference field="6" count="1">
            <x v="0"/>
          </reference>
        </references>
      </pivotArea>
    </format>
    <format dxfId="18139">
      <pivotArea outline="0" fieldPosition="0" dataOnly="0" labelOnly="1">
        <references count="2">
          <reference field="5" count="1">
            <x v="0"/>
          </reference>
          <reference field="6" count="1">
            <x v="0"/>
          </reference>
        </references>
      </pivotArea>
    </format>
    <format dxfId="18138">
      <pivotArea outline="0" fieldPosition="0" dataOnly="0" labelOnly="1">
        <references count="2">
          <reference field="5" count="1">
            <x v="0"/>
          </reference>
          <reference field="6" count="1">
            <x v="2"/>
          </reference>
        </references>
      </pivotArea>
    </format>
    <format dxfId="18137">
      <pivotArea outline="0" fieldPosition="0" dataOnly="0" labelOnly="1">
        <references count="2">
          <reference field="5" count="1">
            <x v="0"/>
          </reference>
          <reference field="6" count="1">
            <x v="2"/>
          </reference>
        </references>
      </pivotArea>
    </format>
    <format dxfId="18136">
      <pivotArea outline="0" fieldPosition="0" dataOnly="0" labelOnly="1">
        <references count="2">
          <reference field="5" count="1">
            <x v="0"/>
          </reference>
          <reference field="6" count="1">
            <x v="5"/>
          </reference>
        </references>
      </pivotArea>
    </format>
    <format dxfId="18135">
      <pivotArea outline="0" fieldPosition="0" dataOnly="0" labelOnly="1">
        <references count="2">
          <reference field="5" count="1">
            <x v="0"/>
          </reference>
          <reference field="6" count="1">
            <x v="5"/>
          </reference>
        </references>
      </pivotArea>
    </format>
    <format dxfId="18134">
      <pivotArea outline="0" fieldPosition="0" dataOnly="0" labelOnly="1">
        <references count="2">
          <reference field="5" count="1">
            <x v="0"/>
          </reference>
          <reference field="6" count="1">
            <x v="6"/>
          </reference>
        </references>
      </pivotArea>
    </format>
    <format dxfId="18133">
      <pivotArea outline="0" fieldPosition="0" dataOnly="0" labelOnly="1">
        <references count="2">
          <reference field="5" count="1">
            <x v="0"/>
          </reference>
          <reference field="6" count="1">
            <x v="6"/>
          </reference>
        </references>
      </pivotArea>
    </format>
    <format dxfId="18132">
      <pivotArea outline="0" fieldPosition="0" dataOnly="0" labelOnly="1">
        <references count="2">
          <reference field="5" count="1">
            <x v="0"/>
          </reference>
          <reference field="6" count="1">
            <x v="7"/>
          </reference>
        </references>
      </pivotArea>
    </format>
    <format dxfId="18131">
      <pivotArea outline="0" fieldPosition="0" dataOnly="0" labelOnly="1">
        <references count="2">
          <reference field="5" count="1">
            <x v="0"/>
          </reference>
          <reference field="6" count="1">
            <x v="7"/>
          </reference>
        </references>
      </pivotArea>
    </format>
    <format dxfId="18130">
      <pivotArea outline="0" fieldPosition="0" dataOnly="0" labelOnly="1">
        <references count="2">
          <reference field="5" count="1">
            <x v="0"/>
          </reference>
          <reference field="6" count="1">
            <x v="8"/>
          </reference>
        </references>
      </pivotArea>
    </format>
    <format dxfId="18129">
      <pivotArea outline="0" fieldPosition="0" dataOnly="0" labelOnly="1">
        <references count="2">
          <reference field="5" count="1">
            <x v="0"/>
          </reference>
          <reference field="6" count="1">
            <x v="8"/>
          </reference>
        </references>
      </pivotArea>
    </format>
    <format dxfId="18128">
      <pivotArea outline="0" fieldPosition="0" dataOnly="0" labelOnly="1">
        <references count="2">
          <reference field="5" count="1">
            <x v="0"/>
          </reference>
          <reference field="6" count="1">
            <x v="10"/>
          </reference>
        </references>
      </pivotArea>
    </format>
    <format dxfId="18127">
      <pivotArea outline="0" fieldPosition="0" dataOnly="0" labelOnly="1">
        <references count="2">
          <reference field="5" count="1">
            <x v="0"/>
          </reference>
          <reference field="6" count="1">
            <x v="10"/>
          </reference>
        </references>
      </pivotArea>
    </format>
    <format dxfId="18126">
      <pivotArea outline="0" fieldPosition="0" dataOnly="0" labelOnly="1">
        <references count="2">
          <reference field="5" count="1">
            <x v="0"/>
          </reference>
          <reference field="6" count="1">
            <x v="11"/>
          </reference>
        </references>
      </pivotArea>
    </format>
    <format dxfId="18125">
      <pivotArea outline="0" fieldPosition="0" dataOnly="0" labelOnly="1">
        <references count="2">
          <reference field="5" count="1">
            <x v="0"/>
          </reference>
          <reference field="6" count="1">
            <x v="11"/>
          </reference>
        </references>
      </pivotArea>
    </format>
    <format dxfId="18124">
      <pivotArea outline="0" fieldPosition="0" dataOnly="0" labelOnly="1">
        <references count="2">
          <reference field="5" count="1">
            <x v="0"/>
          </reference>
          <reference field="6" count="1">
            <x v="19"/>
          </reference>
        </references>
      </pivotArea>
    </format>
    <format dxfId="18123">
      <pivotArea outline="0" fieldPosition="0" dataOnly="0" labelOnly="1">
        <references count="2">
          <reference field="5" count="1">
            <x v="0"/>
          </reference>
          <reference field="6" count="1">
            <x v="19"/>
          </reference>
        </references>
      </pivotArea>
    </format>
    <format dxfId="18122">
      <pivotArea outline="0" fieldPosition="0" dataOnly="0" labelOnly="1">
        <references count="2">
          <reference field="5" count="1">
            <x v="0"/>
          </reference>
          <reference field="6" count="1">
            <x v="20"/>
          </reference>
        </references>
      </pivotArea>
    </format>
    <format dxfId="18121">
      <pivotArea outline="0" fieldPosition="0" dataOnly="0" labelOnly="1">
        <references count="2">
          <reference field="5" count="1">
            <x v="0"/>
          </reference>
          <reference field="6" count="1">
            <x v="20"/>
          </reference>
        </references>
      </pivotArea>
    </format>
    <format dxfId="18120">
      <pivotArea outline="0" fieldPosition="0" dataOnly="0" labelOnly="1">
        <references count="2">
          <reference field="5" count="1">
            <x v="0"/>
          </reference>
          <reference field="6" count="1">
            <x v="30"/>
          </reference>
        </references>
      </pivotArea>
    </format>
    <format dxfId="18119">
      <pivotArea outline="0" fieldPosition="0" dataOnly="0" labelOnly="1">
        <references count="2">
          <reference field="5" count="1">
            <x v="0"/>
          </reference>
          <reference field="6" count="1">
            <x v="30"/>
          </reference>
        </references>
      </pivotArea>
    </format>
    <format dxfId="18118">
      <pivotArea outline="0" fieldPosition="0" dataOnly="0" labelOnly="1">
        <references count="2">
          <reference field="5" count="1">
            <x v="0"/>
          </reference>
          <reference field="6" count="1">
            <x v="31"/>
          </reference>
        </references>
      </pivotArea>
    </format>
    <format dxfId="18117">
      <pivotArea outline="0" fieldPosition="0" dataOnly="0" labelOnly="1">
        <references count="2">
          <reference field="5" count="1">
            <x v="0"/>
          </reference>
          <reference field="6" count="1">
            <x v="31"/>
          </reference>
        </references>
      </pivotArea>
    </format>
    <format dxfId="18116">
      <pivotArea outline="0" fieldPosition="0" dataOnly="0" labelOnly="1">
        <references count="2">
          <reference field="5" count="1">
            <x v="0"/>
          </reference>
          <reference field="6" count="1">
            <x v="32"/>
          </reference>
        </references>
      </pivotArea>
    </format>
    <format dxfId="18115">
      <pivotArea outline="0" fieldPosition="0" dataOnly="0" labelOnly="1">
        <references count="2">
          <reference field="5" count="1">
            <x v="0"/>
          </reference>
          <reference field="6" count="1">
            <x v="32"/>
          </reference>
        </references>
      </pivotArea>
    </format>
    <format dxfId="18114">
      <pivotArea outline="0" fieldPosition="0" dataOnly="0" labelOnly="1">
        <references count="2">
          <reference field="5" count="1">
            <x v="0"/>
          </reference>
          <reference field="6" count="1">
            <x v="33"/>
          </reference>
        </references>
      </pivotArea>
    </format>
    <format dxfId="18113">
      <pivotArea outline="0" fieldPosition="0" dataOnly="0" labelOnly="1">
        <references count="2">
          <reference field="5" count="1">
            <x v="0"/>
          </reference>
          <reference field="6" count="1">
            <x v="33"/>
          </reference>
        </references>
      </pivotArea>
    </format>
    <format dxfId="18112">
      <pivotArea outline="0" fieldPosition="0" dataOnly="0" labelOnly="1">
        <references count="2">
          <reference field="5" count="1">
            <x v="0"/>
          </reference>
          <reference field="6" count="1">
            <x v="35"/>
          </reference>
        </references>
      </pivotArea>
    </format>
    <format dxfId="18111">
      <pivotArea outline="0" fieldPosition="0" dataOnly="0" labelOnly="1">
        <references count="2">
          <reference field="5" count="1">
            <x v="0"/>
          </reference>
          <reference field="6" count="1">
            <x v="35"/>
          </reference>
        </references>
      </pivotArea>
    </format>
    <format dxfId="18110">
      <pivotArea outline="0" fieldPosition="0" dataOnly="0" labelOnly="1">
        <references count="2">
          <reference field="5" count="1">
            <x v="0"/>
          </reference>
          <reference field="6" count="1">
            <x v="36"/>
          </reference>
        </references>
      </pivotArea>
    </format>
    <format dxfId="18109">
      <pivotArea outline="0" fieldPosition="0" dataOnly="0" labelOnly="1">
        <references count="2">
          <reference field="5" count="1">
            <x v="0"/>
          </reference>
          <reference field="6" count="1">
            <x v="36"/>
          </reference>
        </references>
      </pivotArea>
    </format>
    <format dxfId="18108">
      <pivotArea outline="0" fieldPosition="0" dataOnly="0" labelOnly="1">
        <references count="2">
          <reference field="5" count="1">
            <x v="0"/>
          </reference>
          <reference field="6" count="1">
            <x v="37"/>
          </reference>
        </references>
      </pivotArea>
    </format>
    <format dxfId="18107">
      <pivotArea outline="0" fieldPosition="0" dataOnly="0" labelOnly="1">
        <references count="2">
          <reference field="5" count="1">
            <x v="0"/>
          </reference>
          <reference field="6" count="1">
            <x v="37"/>
          </reference>
        </references>
      </pivotArea>
    </format>
    <format dxfId="18106">
      <pivotArea outline="0" fieldPosition="0" dataOnly="0" labelOnly="1">
        <references count="2">
          <reference field="5" count="1">
            <x v="0"/>
          </reference>
          <reference field="6" count="1">
            <x v="4"/>
          </reference>
        </references>
      </pivotArea>
    </format>
    <format dxfId="18105">
      <pivotArea outline="0" fieldPosition="0" dataOnly="0" labelOnly="1">
        <references count="2">
          <reference field="5" count="1">
            <x v="0"/>
          </reference>
          <reference field="6" count="1">
            <x v="4"/>
          </reference>
        </references>
      </pivotArea>
    </format>
    <format dxfId="18104">
      <pivotArea outline="0" fieldPosition="0" dataOnly="0" labelOnly="1">
        <references count="2">
          <reference field="5" count="1">
            <x v="0"/>
          </reference>
          <reference field="6" count="1">
            <x v="3"/>
          </reference>
        </references>
      </pivotArea>
    </format>
    <format dxfId="18103">
      <pivotArea outline="0" fieldPosition="0" dataOnly="0" labelOnly="1">
        <references count="2">
          <reference field="5" count="1">
            <x v="0"/>
          </reference>
          <reference field="6" count="1">
            <x v="3"/>
          </reference>
        </references>
      </pivotArea>
    </format>
    <format dxfId="18102">
      <pivotArea outline="0" fieldPosition="0" dataOnly="0" labelOnly="1">
        <references count="2">
          <reference field="5" count="1">
            <x v="0"/>
          </reference>
          <reference field="6" count="1">
            <x v="38"/>
          </reference>
        </references>
      </pivotArea>
    </format>
    <format dxfId="18101">
      <pivotArea outline="0" fieldPosition="0" dataOnly="0" labelOnly="1">
        <references count="2">
          <reference field="5" count="1">
            <x v="0"/>
          </reference>
          <reference field="6" count="1">
            <x v="38"/>
          </reference>
        </references>
      </pivotArea>
    </format>
    <format dxfId="18100">
      <pivotArea outline="0" fieldPosition="0" dataOnly="0" labelOnly="1">
        <references count="2">
          <reference field="5" count="1">
            <x v="1"/>
          </reference>
          <reference field="6" count="1">
            <x v="4"/>
          </reference>
        </references>
      </pivotArea>
    </format>
    <format dxfId="18099">
      <pivotArea outline="0" fieldPosition="0" dataOnly="0" labelOnly="1">
        <references count="2">
          <reference field="5" count="1">
            <x v="1"/>
          </reference>
          <reference field="6" count="1">
            <x v="4"/>
          </reference>
        </references>
      </pivotArea>
    </format>
    <format dxfId="18098">
      <pivotArea outline="0" fieldPosition="0" dataOnly="0" labelOnly="1">
        <references count="2">
          <reference field="5" count="1">
            <x v="2"/>
          </reference>
          <reference field="6" count="1">
            <x v="22"/>
          </reference>
        </references>
      </pivotArea>
    </format>
    <format dxfId="18097">
      <pivotArea outline="0" fieldPosition="0" dataOnly="0" labelOnly="1">
        <references count="2">
          <reference field="5" count="1">
            <x v="2"/>
          </reference>
          <reference field="6" count="1">
            <x v="22"/>
          </reference>
        </references>
      </pivotArea>
    </format>
    <format dxfId="18096">
      <pivotArea outline="0" fieldPosition="0" dataOnly="0" labelOnly="1">
        <references count="2">
          <reference field="5" count="1">
            <x v="2"/>
          </reference>
          <reference field="6" count="1">
            <x v="24"/>
          </reference>
        </references>
      </pivotArea>
    </format>
    <format dxfId="18095">
      <pivotArea outline="0" fieldPosition="0" dataOnly="0" labelOnly="1">
        <references count="2">
          <reference field="5" count="1">
            <x v="2"/>
          </reference>
          <reference field="6" count="1">
            <x v="24"/>
          </reference>
        </references>
      </pivotArea>
    </format>
    <format dxfId="18094">
      <pivotArea outline="0" fieldPosition="0" dataOnly="0" labelOnly="1">
        <references count="2">
          <reference field="5" count="1">
            <x v="2"/>
          </reference>
          <reference field="6" count="1">
            <x v="33"/>
          </reference>
        </references>
      </pivotArea>
    </format>
    <format dxfId="18093">
      <pivotArea outline="0" fieldPosition="0" dataOnly="0" labelOnly="1">
        <references count="2">
          <reference field="5" count="1">
            <x v="2"/>
          </reference>
          <reference field="6" count="1">
            <x v="33"/>
          </reference>
        </references>
      </pivotArea>
    </format>
    <format dxfId="18092">
      <pivotArea outline="0" fieldPosition="0" dataOnly="0" labelOnly="1">
        <references count="2">
          <reference field="5" count="1">
            <x v="2"/>
          </reference>
          <reference field="6" count="1">
            <x v="34"/>
          </reference>
        </references>
      </pivotArea>
    </format>
    <format dxfId="18091">
      <pivotArea outline="0" fieldPosition="0" dataOnly="0" labelOnly="1">
        <references count="2">
          <reference field="5" count="1">
            <x v="2"/>
          </reference>
          <reference field="6" count="1">
            <x v="34"/>
          </reference>
        </references>
      </pivotArea>
    </format>
    <format dxfId="18090">
      <pivotArea outline="0" fieldPosition="0" dataOnly="0" labelOnly="1">
        <references count="2">
          <reference field="5" count="1">
            <x v="2"/>
          </reference>
          <reference field="6" count="1">
            <x v="25"/>
          </reference>
        </references>
      </pivotArea>
    </format>
    <format dxfId="18089">
      <pivotArea outline="0" fieldPosition="0" dataOnly="0" labelOnly="1">
        <references count="2">
          <reference field="5" count="1">
            <x v="2"/>
          </reference>
          <reference field="6" count="1">
            <x v="25"/>
          </reference>
        </references>
      </pivotArea>
    </format>
    <format dxfId="18088">
      <pivotArea outline="0" fieldPosition="0" dataOnly="0" labelOnly="1">
        <references count="2">
          <reference field="5" count="1">
            <x v="3"/>
          </reference>
          <reference field="6" count="1">
            <x v="2"/>
          </reference>
        </references>
      </pivotArea>
    </format>
    <format dxfId="18087">
      <pivotArea outline="0" fieldPosition="0" dataOnly="0" labelOnly="1">
        <references count="2">
          <reference field="5" count="1">
            <x v="3"/>
          </reference>
          <reference field="6" count="1">
            <x v="2"/>
          </reference>
        </references>
      </pivotArea>
    </format>
    <format dxfId="18086">
      <pivotArea outline="0" fieldPosition="0" dataOnly="0" labelOnly="1">
        <references count="2">
          <reference field="5" count="1">
            <x v="3"/>
          </reference>
          <reference field="6" count="1">
            <x v="7"/>
          </reference>
        </references>
      </pivotArea>
    </format>
    <format dxfId="18085">
      <pivotArea outline="0" fieldPosition="0" dataOnly="0" labelOnly="1">
        <references count="2">
          <reference field="5" count="1">
            <x v="3"/>
          </reference>
          <reference field="6" count="1">
            <x v="7"/>
          </reference>
        </references>
      </pivotArea>
    </format>
    <format dxfId="18084">
      <pivotArea outline="0" fieldPosition="0" dataOnly="0" labelOnly="1">
        <references count="2">
          <reference field="5" count="1">
            <x v="4"/>
          </reference>
          <reference field="6" count="1">
            <x v="10"/>
          </reference>
        </references>
      </pivotArea>
    </format>
    <format dxfId="18083">
      <pivotArea outline="0" fieldPosition="0" dataOnly="0" labelOnly="1">
        <references count="2">
          <reference field="5" count="1">
            <x v="4"/>
          </reference>
          <reference field="6" count="1">
            <x v="10"/>
          </reference>
        </references>
      </pivotArea>
    </format>
    <format dxfId="18082">
      <pivotArea outline="0" fieldPosition="0" dataOnly="0" labelOnly="1">
        <references count="2">
          <reference field="5" count="1">
            <x v="5"/>
          </reference>
          <reference field="6" count="1">
            <x v="1"/>
          </reference>
        </references>
      </pivotArea>
    </format>
    <format dxfId="18081">
      <pivotArea outline="0" fieldPosition="0" dataOnly="0" labelOnly="1">
        <references count="2">
          <reference field="5" count="1">
            <x v="5"/>
          </reference>
          <reference field="6" count="1">
            <x v="1"/>
          </reference>
        </references>
      </pivotArea>
    </format>
    <format dxfId="18080">
      <pivotArea outline="0" fieldPosition="0" dataOnly="0" labelOnly="1">
        <references count="2">
          <reference field="5" count="1">
            <x v="6"/>
          </reference>
          <reference field="6" count="1">
            <x v="33"/>
          </reference>
        </references>
      </pivotArea>
    </format>
    <format dxfId="18079">
      <pivotArea outline="0" fieldPosition="0" dataOnly="0" labelOnly="1">
        <references count="2">
          <reference field="5" count="1">
            <x v="6"/>
          </reference>
          <reference field="6" count="1">
            <x v="33"/>
          </reference>
        </references>
      </pivotArea>
    </format>
    <format dxfId="18078">
      <pivotArea outline="0" fieldPosition="0" dataOnly="0" labelOnly="1">
        <references count="2">
          <reference field="5" count="1">
            <x v="7"/>
          </reference>
          <reference field="6" count="1">
            <x v="7"/>
          </reference>
        </references>
      </pivotArea>
    </format>
    <format dxfId="18077">
      <pivotArea outline="0" fieldPosition="0" dataOnly="0" labelOnly="1">
        <references count="2">
          <reference field="5" count="1">
            <x v="7"/>
          </reference>
          <reference field="6" count="1">
            <x v="7"/>
          </reference>
        </references>
      </pivotArea>
    </format>
    <format dxfId="18076">
      <pivotArea outline="0" fieldPosition="0" dataOnly="0" labelOnly="1">
        <references count="2">
          <reference field="5" count="1">
            <x v="8"/>
          </reference>
          <reference field="6" count="1">
            <x v="32"/>
          </reference>
        </references>
      </pivotArea>
    </format>
    <format dxfId="18075">
      <pivotArea outline="0" fieldPosition="0" dataOnly="0" labelOnly="1">
        <references count="2">
          <reference field="5" count="1">
            <x v="8"/>
          </reference>
          <reference field="6" count="1">
            <x v="32"/>
          </reference>
        </references>
      </pivotArea>
    </format>
    <format dxfId="18074">
      <pivotArea outline="0" fieldPosition="0" dataOnly="0" labelOnly="1">
        <references count="2">
          <reference field="5" count="1">
            <x v="8"/>
          </reference>
          <reference field="6" count="1">
            <x v="33"/>
          </reference>
        </references>
      </pivotArea>
    </format>
    <format dxfId="18073">
      <pivotArea outline="0" fieldPosition="0" dataOnly="0" labelOnly="1">
        <references count="2">
          <reference field="5" count="1">
            <x v="8"/>
          </reference>
          <reference field="6" count="1">
            <x v="33"/>
          </reference>
        </references>
      </pivotArea>
    </format>
    <format dxfId="18072">
      <pivotArea outline="0" fieldPosition="0" dataOnly="0" labelOnly="1">
        <references count="2">
          <reference field="5" count="1">
            <x v="0"/>
          </reference>
          <reference field="6" count="1">
            <x v="0"/>
          </reference>
        </references>
      </pivotArea>
    </format>
    <format dxfId="18071">
      <pivotArea outline="0" fieldPosition="0" dataOnly="0" labelOnly="1">
        <references count="2">
          <reference field="5" count="1">
            <x v="0"/>
          </reference>
          <reference field="6" count="1">
            <x v="0"/>
          </reference>
        </references>
      </pivotArea>
    </format>
    <format dxfId="18070">
      <pivotArea outline="0" fieldPosition="0" dataOnly="0" labelOnly="1">
        <references count="2">
          <reference field="5" count="1">
            <x v="0"/>
          </reference>
          <reference field="6" count="1">
            <x v="2"/>
          </reference>
        </references>
      </pivotArea>
    </format>
    <format dxfId="18069">
      <pivotArea outline="0" fieldPosition="0" dataOnly="0" labelOnly="1">
        <references count="2">
          <reference field="5" count="1">
            <x v="0"/>
          </reference>
          <reference field="6" count="1">
            <x v="2"/>
          </reference>
        </references>
      </pivotArea>
    </format>
    <format dxfId="18068">
      <pivotArea outline="0" fieldPosition="0" dataOnly="0" labelOnly="1">
        <references count="2">
          <reference field="5" count="1">
            <x v="0"/>
          </reference>
          <reference field="6" count="1">
            <x v="5"/>
          </reference>
        </references>
      </pivotArea>
    </format>
    <format dxfId="18067">
      <pivotArea outline="0" fieldPosition="0" dataOnly="0" labelOnly="1">
        <references count="2">
          <reference field="5" count="1">
            <x v="0"/>
          </reference>
          <reference field="6" count="1">
            <x v="5"/>
          </reference>
        </references>
      </pivotArea>
    </format>
    <format dxfId="18066">
      <pivotArea outline="0" fieldPosition="0" dataOnly="0" labelOnly="1">
        <references count="2">
          <reference field="5" count="1">
            <x v="0"/>
          </reference>
          <reference field="6" count="1">
            <x v="6"/>
          </reference>
        </references>
      </pivotArea>
    </format>
    <format dxfId="18065">
      <pivotArea outline="0" fieldPosition="0" dataOnly="0" labelOnly="1">
        <references count="2">
          <reference field="5" count="1">
            <x v="0"/>
          </reference>
          <reference field="6" count="1">
            <x v="6"/>
          </reference>
        </references>
      </pivotArea>
    </format>
    <format dxfId="18064">
      <pivotArea outline="0" fieldPosition="0" dataOnly="0" labelOnly="1">
        <references count="2">
          <reference field="5" count="1">
            <x v="0"/>
          </reference>
          <reference field="6" count="1">
            <x v="7"/>
          </reference>
        </references>
      </pivotArea>
    </format>
    <format dxfId="18063">
      <pivotArea outline="0" fieldPosition="0" dataOnly="0" labelOnly="1">
        <references count="2">
          <reference field="5" count="1">
            <x v="0"/>
          </reference>
          <reference field="6" count="1">
            <x v="7"/>
          </reference>
        </references>
      </pivotArea>
    </format>
    <format dxfId="18062">
      <pivotArea outline="0" fieldPosition="0" dataOnly="0" labelOnly="1">
        <references count="2">
          <reference field="5" count="1">
            <x v="0"/>
          </reference>
          <reference field="6" count="1">
            <x v="8"/>
          </reference>
        </references>
      </pivotArea>
    </format>
    <format dxfId="18061">
      <pivotArea outline="0" fieldPosition="0" dataOnly="0" labelOnly="1">
        <references count="2">
          <reference field="5" count="1">
            <x v="0"/>
          </reference>
          <reference field="6" count="1">
            <x v="8"/>
          </reference>
        </references>
      </pivotArea>
    </format>
    <format dxfId="18060">
      <pivotArea outline="0" fieldPosition="0" dataOnly="0" labelOnly="1">
        <references count="2">
          <reference field="5" count="1">
            <x v="0"/>
          </reference>
          <reference field="6" count="1">
            <x v="10"/>
          </reference>
        </references>
      </pivotArea>
    </format>
    <format dxfId="18059">
      <pivotArea outline="0" fieldPosition="0" dataOnly="0" labelOnly="1">
        <references count="2">
          <reference field="5" count="1">
            <x v="0"/>
          </reference>
          <reference field="6" count="1">
            <x v="10"/>
          </reference>
        </references>
      </pivotArea>
    </format>
    <format dxfId="18058">
      <pivotArea outline="0" fieldPosition="0" dataOnly="0" labelOnly="1">
        <references count="2">
          <reference field="5" count="1">
            <x v="0"/>
          </reference>
          <reference field="6" count="1">
            <x v="11"/>
          </reference>
        </references>
      </pivotArea>
    </format>
    <format dxfId="18057">
      <pivotArea outline="0" fieldPosition="0" dataOnly="0" labelOnly="1">
        <references count="2">
          <reference field="5" count="1">
            <x v="0"/>
          </reference>
          <reference field="6" count="1">
            <x v="11"/>
          </reference>
        </references>
      </pivotArea>
    </format>
    <format dxfId="18056">
      <pivotArea outline="0" fieldPosition="0" dataOnly="0" labelOnly="1">
        <references count="2">
          <reference field="5" count="1">
            <x v="0"/>
          </reference>
          <reference field="6" count="1">
            <x v="19"/>
          </reference>
        </references>
      </pivotArea>
    </format>
    <format dxfId="18055">
      <pivotArea outline="0" fieldPosition="0" dataOnly="0" labelOnly="1">
        <references count="2">
          <reference field="5" count="1">
            <x v="0"/>
          </reference>
          <reference field="6" count="1">
            <x v="19"/>
          </reference>
        </references>
      </pivotArea>
    </format>
    <format dxfId="18054">
      <pivotArea outline="0" fieldPosition="0" dataOnly="0" labelOnly="1">
        <references count="2">
          <reference field="5" count="1">
            <x v="0"/>
          </reference>
          <reference field="6" count="1">
            <x v="20"/>
          </reference>
        </references>
      </pivotArea>
    </format>
    <format dxfId="18053">
      <pivotArea outline="0" fieldPosition="0" dataOnly="0" labelOnly="1">
        <references count="2">
          <reference field="5" count="1">
            <x v="0"/>
          </reference>
          <reference field="6" count="1">
            <x v="20"/>
          </reference>
        </references>
      </pivotArea>
    </format>
    <format dxfId="18052">
      <pivotArea outline="0" fieldPosition="0" dataOnly="0" labelOnly="1">
        <references count="2">
          <reference field="5" count="1">
            <x v="0"/>
          </reference>
          <reference field="6" count="1">
            <x v="30"/>
          </reference>
        </references>
      </pivotArea>
    </format>
    <format dxfId="18051">
      <pivotArea outline="0" fieldPosition="0" dataOnly="0" labelOnly="1">
        <references count="2">
          <reference field="5" count="1">
            <x v="0"/>
          </reference>
          <reference field="6" count="1">
            <x v="30"/>
          </reference>
        </references>
      </pivotArea>
    </format>
    <format dxfId="18050">
      <pivotArea outline="0" fieldPosition="0" dataOnly="0" labelOnly="1">
        <references count="2">
          <reference field="5" count="1">
            <x v="0"/>
          </reference>
          <reference field="6" count="1">
            <x v="31"/>
          </reference>
        </references>
      </pivotArea>
    </format>
    <format dxfId="18049">
      <pivotArea outline="0" fieldPosition="0" dataOnly="0" labelOnly="1">
        <references count="2">
          <reference field="5" count="1">
            <x v="0"/>
          </reference>
          <reference field="6" count="1">
            <x v="31"/>
          </reference>
        </references>
      </pivotArea>
    </format>
    <format dxfId="18048">
      <pivotArea outline="0" fieldPosition="0" dataOnly="0" labelOnly="1">
        <references count="2">
          <reference field="5" count="1">
            <x v="0"/>
          </reference>
          <reference field="6" count="1">
            <x v="32"/>
          </reference>
        </references>
      </pivotArea>
    </format>
    <format dxfId="18047">
      <pivotArea outline="0" fieldPosition="0" dataOnly="0" labelOnly="1">
        <references count="2">
          <reference field="5" count="1">
            <x v="0"/>
          </reference>
          <reference field="6" count="1">
            <x v="32"/>
          </reference>
        </references>
      </pivotArea>
    </format>
    <format dxfId="18046">
      <pivotArea outline="0" fieldPosition="0" dataOnly="0" labelOnly="1">
        <references count="2">
          <reference field="5" count="1">
            <x v="0"/>
          </reference>
          <reference field="6" count="1">
            <x v="33"/>
          </reference>
        </references>
      </pivotArea>
    </format>
    <format dxfId="18045">
      <pivotArea outline="0" fieldPosition="0" dataOnly="0" labelOnly="1">
        <references count="2">
          <reference field="5" count="1">
            <x v="0"/>
          </reference>
          <reference field="6" count="1">
            <x v="33"/>
          </reference>
        </references>
      </pivotArea>
    </format>
    <format dxfId="18044">
      <pivotArea outline="0" fieldPosition="0" dataOnly="0" labelOnly="1">
        <references count="2">
          <reference field="5" count="1">
            <x v="0"/>
          </reference>
          <reference field="6" count="1">
            <x v="35"/>
          </reference>
        </references>
      </pivotArea>
    </format>
    <format dxfId="18043">
      <pivotArea outline="0" fieldPosition="0" dataOnly="0" labelOnly="1">
        <references count="2">
          <reference field="5" count="1">
            <x v="0"/>
          </reference>
          <reference field="6" count="1">
            <x v="35"/>
          </reference>
        </references>
      </pivotArea>
    </format>
    <format dxfId="18042">
      <pivotArea outline="0" fieldPosition="0" dataOnly="0" labelOnly="1">
        <references count="2">
          <reference field="5" count="1">
            <x v="0"/>
          </reference>
          <reference field="6" count="1">
            <x v="36"/>
          </reference>
        </references>
      </pivotArea>
    </format>
    <format dxfId="18041">
      <pivotArea outline="0" fieldPosition="0" dataOnly="0" labelOnly="1">
        <references count="2">
          <reference field="5" count="1">
            <x v="0"/>
          </reference>
          <reference field="6" count="1">
            <x v="36"/>
          </reference>
        </references>
      </pivotArea>
    </format>
    <format dxfId="18040">
      <pivotArea outline="0" fieldPosition="0" dataOnly="0" labelOnly="1">
        <references count="2">
          <reference field="5" count="1">
            <x v="0"/>
          </reference>
          <reference field="6" count="1">
            <x v="37"/>
          </reference>
        </references>
      </pivotArea>
    </format>
    <format dxfId="18039">
      <pivotArea outline="0" fieldPosition="0" dataOnly="0" labelOnly="1">
        <references count="2">
          <reference field="5" count="1">
            <x v="0"/>
          </reference>
          <reference field="6" count="1">
            <x v="37"/>
          </reference>
        </references>
      </pivotArea>
    </format>
    <format dxfId="18038">
      <pivotArea outline="0" fieldPosition="0" dataOnly="0" labelOnly="1">
        <references count="2">
          <reference field="5" count="1">
            <x v="0"/>
          </reference>
          <reference field="6" count="1">
            <x v="4"/>
          </reference>
        </references>
      </pivotArea>
    </format>
    <format dxfId="18037">
      <pivotArea outline="0" fieldPosition="0" dataOnly="0" labelOnly="1">
        <references count="2">
          <reference field="5" count="1">
            <x v="0"/>
          </reference>
          <reference field="6" count="1">
            <x v="4"/>
          </reference>
        </references>
      </pivotArea>
    </format>
    <format dxfId="18036">
      <pivotArea outline="0" fieldPosition="0" dataOnly="0" labelOnly="1">
        <references count="2">
          <reference field="5" count="1">
            <x v="0"/>
          </reference>
          <reference field="6" count="1">
            <x v="3"/>
          </reference>
        </references>
      </pivotArea>
    </format>
    <format dxfId="18035">
      <pivotArea outline="0" fieldPosition="0" dataOnly="0" labelOnly="1">
        <references count="2">
          <reference field="5" count="1">
            <x v="0"/>
          </reference>
          <reference field="6" count="1">
            <x v="3"/>
          </reference>
        </references>
      </pivotArea>
    </format>
    <format dxfId="18034">
      <pivotArea outline="0" fieldPosition="0" dataOnly="0" labelOnly="1">
        <references count="2">
          <reference field="5" count="1">
            <x v="0"/>
          </reference>
          <reference field="6" count="1">
            <x v="38"/>
          </reference>
        </references>
      </pivotArea>
    </format>
    <format dxfId="18033">
      <pivotArea outline="0" fieldPosition="0" dataOnly="0" labelOnly="1">
        <references count="2">
          <reference field="5" count="1">
            <x v="0"/>
          </reference>
          <reference field="6" count="1">
            <x v="38"/>
          </reference>
        </references>
      </pivotArea>
    </format>
    <format dxfId="18032">
      <pivotArea outline="0" fieldPosition="0" dataOnly="0" labelOnly="1">
        <references count="2">
          <reference field="5" count="1">
            <x v="1"/>
          </reference>
          <reference field="6" count="1">
            <x v="4"/>
          </reference>
        </references>
      </pivotArea>
    </format>
    <format dxfId="18031">
      <pivotArea outline="0" fieldPosition="0" dataOnly="0" labelOnly="1">
        <references count="2">
          <reference field="5" count="1">
            <x v="1"/>
          </reference>
          <reference field="6" count="1">
            <x v="4"/>
          </reference>
        </references>
      </pivotArea>
    </format>
    <format dxfId="18030">
      <pivotArea outline="0" fieldPosition="0" dataOnly="0" labelOnly="1">
        <references count="2">
          <reference field="5" count="1">
            <x v="2"/>
          </reference>
          <reference field="6" count="1">
            <x v="22"/>
          </reference>
        </references>
      </pivotArea>
    </format>
    <format dxfId="18029">
      <pivotArea outline="0" fieldPosition="0" dataOnly="0" labelOnly="1">
        <references count="2">
          <reference field="5" count="1">
            <x v="2"/>
          </reference>
          <reference field="6" count="1">
            <x v="22"/>
          </reference>
        </references>
      </pivotArea>
    </format>
    <format dxfId="18028">
      <pivotArea outline="0" fieldPosition="0" dataOnly="0" labelOnly="1">
        <references count="2">
          <reference field="5" count="1">
            <x v="2"/>
          </reference>
          <reference field="6" count="1">
            <x v="24"/>
          </reference>
        </references>
      </pivotArea>
    </format>
    <format dxfId="18027">
      <pivotArea outline="0" fieldPosition="0" dataOnly="0" labelOnly="1">
        <references count="2">
          <reference field="5" count="1">
            <x v="2"/>
          </reference>
          <reference field="6" count="1">
            <x v="24"/>
          </reference>
        </references>
      </pivotArea>
    </format>
    <format dxfId="18026">
      <pivotArea outline="0" fieldPosition="0" dataOnly="0" labelOnly="1">
        <references count="2">
          <reference field="5" count="1">
            <x v="2"/>
          </reference>
          <reference field="6" count="1">
            <x v="33"/>
          </reference>
        </references>
      </pivotArea>
    </format>
    <format dxfId="18025">
      <pivotArea outline="0" fieldPosition="0" dataOnly="0" labelOnly="1">
        <references count="2">
          <reference field="5" count="1">
            <x v="2"/>
          </reference>
          <reference field="6" count="1">
            <x v="33"/>
          </reference>
        </references>
      </pivotArea>
    </format>
    <format dxfId="18024">
      <pivotArea outline="0" fieldPosition="0" dataOnly="0" labelOnly="1">
        <references count="2">
          <reference field="5" count="1">
            <x v="2"/>
          </reference>
          <reference field="6" count="1">
            <x v="34"/>
          </reference>
        </references>
      </pivotArea>
    </format>
    <format dxfId="18023">
      <pivotArea outline="0" fieldPosition="0" dataOnly="0" labelOnly="1">
        <references count="2">
          <reference field="5" count="1">
            <x v="2"/>
          </reference>
          <reference field="6" count="1">
            <x v="34"/>
          </reference>
        </references>
      </pivotArea>
    </format>
    <format dxfId="18022">
      <pivotArea outline="0" fieldPosition="0" dataOnly="0" labelOnly="1">
        <references count="2">
          <reference field="5" count="1">
            <x v="2"/>
          </reference>
          <reference field="6" count="1">
            <x v="25"/>
          </reference>
        </references>
      </pivotArea>
    </format>
    <format dxfId="18021">
      <pivotArea outline="0" fieldPosition="0" dataOnly="0" labelOnly="1">
        <references count="2">
          <reference field="5" count="1">
            <x v="2"/>
          </reference>
          <reference field="6" count="1">
            <x v="25"/>
          </reference>
        </references>
      </pivotArea>
    </format>
    <format dxfId="18020">
      <pivotArea outline="0" fieldPosition="0" dataOnly="0" labelOnly="1">
        <references count="2">
          <reference field="5" count="1">
            <x v="3"/>
          </reference>
          <reference field="6" count="1">
            <x v="2"/>
          </reference>
        </references>
      </pivotArea>
    </format>
    <format dxfId="18019">
      <pivotArea outline="0" fieldPosition="0" dataOnly="0" labelOnly="1">
        <references count="2">
          <reference field="5" count="1">
            <x v="3"/>
          </reference>
          <reference field="6" count="1">
            <x v="2"/>
          </reference>
        </references>
      </pivotArea>
    </format>
    <format dxfId="18018">
      <pivotArea outline="0" fieldPosition="0" dataOnly="0" labelOnly="1">
        <references count="2">
          <reference field="5" count="1">
            <x v="3"/>
          </reference>
          <reference field="6" count="1">
            <x v="7"/>
          </reference>
        </references>
      </pivotArea>
    </format>
    <format dxfId="18017">
      <pivotArea outline="0" fieldPosition="0" dataOnly="0" labelOnly="1">
        <references count="2">
          <reference field="5" count="1">
            <x v="3"/>
          </reference>
          <reference field="6" count="1">
            <x v="7"/>
          </reference>
        </references>
      </pivotArea>
    </format>
    <format dxfId="18016">
      <pivotArea outline="0" fieldPosition="0" dataOnly="0" labelOnly="1">
        <references count="2">
          <reference field="5" count="1">
            <x v="4"/>
          </reference>
          <reference field="6" count="1">
            <x v="10"/>
          </reference>
        </references>
      </pivotArea>
    </format>
    <format dxfId="18015">
      <pivotArea outline="0" fieldPosition="0" dataOnly="0" labelOnly="1">
        <references count="2">
          <reference field="5" count="1">
            <x v="4"/>
          </reference>
          <reference field="6" count="1">
            <x v="10"/>
          </reference>
        </references>
      </pivotArea>
    </format>
    <format dxfId="18014">
      <pivotArea outline="0" fieldPosition="0" dataOnly="0" labelOnly="1">
        <references count="2">
          <reference field="5" count="1">
            <x v="5"/>
          </reference>
          <reference field="6" count="1">
            <x v="1"/>
          </reference>
        </references>
      </pivotArea>
    </format>
    <format dxfId="18013">
      <pivotArea outline="0" fieldPosition="0" dataOnly="0" labelOnly="1">
        <references count="2">
          <reference field="5" count="1">
            <x v="5"/>
          </reference>
          <reference field="6" count="1">
            <x v="1"/>
          </reference>
        </references>
      </pivotArea>
    </format>
    <format dxfId="18012">
      <pivotArea outline="0" fieldPosition="0" dataOnly="0" labelOnly="1">
        <references count="2">
          <reference field="5" count="1">
            <x v="6"/>
          </reference>
          <reference field="6" count="1">
            <x v="33"/>
          </reference>
        </references>
      </pivotArea>
    </format>
    <format dxfId="18011">
      <pivotArea outline="0" fieldPosition="0" dataOnly="0" labelOnly="1">
        <references count="2">
          <reference field="5" count="1">
            <x v="6"/>
          </reference>
          <reference field="6" count="1">
            <x v="33"/>
          </reference>
        </references>
      </pivotArea>
    </format>
    <format dxfId="18010">
      <pivotArea outline="0" fieldPosition="0" dataOnly="0" labelOnly="1">
        <references count="2">
          <reference field="5" count="1">
            <x v="7"/>
          </reference>
          <reference field="6" count="1">
            <x v="7"/>
          </reference>
        </references>
      </pivotArea>
    </format>
    <format dxfId="18009">
      <pivotArea outline="0" fieldPosition="0" dataOnly="0" labelOnly="1">
        <references count="2">
          <reference field="5" count="1">
            <x v="7"/>
          </reference>
          <reference field="6" count="1">
            <x v="7"/>
          </reference>
        </references>
      </pivotArea>
    </format>
    <format dxfId="18008">
      <pivotArea outline="0" fieldPosition="0" dataOnly="0" labelOnly="1">
        <references count="2">
          <reference field="5" count="1">
            <x v="8"/>
          </reference>
          <reference field="6" count="1">
            <x v="32"/>
          </reference>
        </references>
      </pivotArea>
    </format>
    <format dxfId="18007">
      <pivotArea outline="0" fieldPosition="0" dataOnly="0" labelOnly="1">
        <references count="2">
          <reference field="5" count="1">
            <x v="8"/>
          </reference>
          <reference field="6" count="1">
            <x v="32"/>
          </reference>
        </references>
      </pivotArea>
    </format>
    <format dxfId="18006">
      <pivotArea outline="0" fieldPosition="0" dataOnly="0" labelOnly="1">
        <references count="2">
          <reference field="5" count="1">
            <x v="8"/>
          </reference>
          <reference field="6" count="1">
            <x v="33"/>
          </reference>
        </references>
      </pivotArea>
    </format>
    <format dxfId="18005">
      <pivotArea outline="0" fieldPosition="0" dataOnly="0" labelOnly="1">
        <references count="2">
          <reference field="5" count="1">
            <x v="8"/>
          </reference>
          <reference field="6" count="1">
            <x v="33"/>
          </reference>
        </references>
      </pivotArea>
    </format>
    <format dxfId="18004">
      <pivotArea outline="0" fieldPosition="0" dataOnly="0">
        <references count="1">
          <reference field="2" count="1">
            <x v="0"/>
          </reference>
        </references>
      </pivotArea>
    </format>
    <format dxfId="18003">
      <pivotArea outline="0" fieldPosition="1" axis="axisRow" dataOnly="0" field="2" labelOnly="1" type="button"/>
    </format>
    <format dxfId="18002">
      <pivotArea outline="0" fieldPosition="0" dataOnly="0" labelOnly="1">
        <references count="2">
          <reference field="2" count="1">
            <x v="0"/>
          </reference>
          <reference field="5" count="1">
            <x v="0"/>
          </reference>
        </references>
      </pivotArea>
    </format>
    <format dxfId="18001">
      <pivotArea outline="0" fieldPosition="0" dataOnly="0" labelOnly="1">
        <references count="2">
          <reference field="2" count="1">
            <x v="0"/>
          </reference>
          <reference field="5" count="1">
            <x v="0"/>
          </reference>
        </references>
      </pivotArea>
    </format>
    <format dxfId="18000">
      <pivotArea outline="0" fieldPosition="0" dataOnly="0" labelOnly="1">
        <references count="2">
          <reference field="2" count="1">
            <x v="1"/>
          </reference>
          <reference field="5" count="1">
            <x v="0"/>
          </reference>
        </references>
      </pivotArea>
    </format>
    <format dxfId="17999">
      <pivotArea outline="0" fieldPosition="0" dataOnly="0" labelOnly="1">
        <references count="2">
          <reference field="2" count="1">
            <x v="1"/>
          </reference>
          <reference field="5" count="1">
            <x v="0"/>
          </reference>
        </references>
      </pivotArea>
    </format>
    <format dxfId="17998">
      <pivotArea outline="0" fieldPosition="0" dataOnly="0" labelOnly="1">
        <references count="2">
          <reference field="2" count="1">
            <x v="2"/>
          </reference>
          <reference field="5" count="1">
            <x v="0"/>
          </reference>
        </references>
      </pivotArea>
    </format>
    <format dxfId="17997">
      <pivotArea outline="0" fieldPosition="0" dataOnly="0" labelOnly="1">
        <references count="2">
          <reference field="2" count="1">
            <x v="2"/>
          </reference>
          <reference field="5" count="1">
            <x v="0"/>
          </reference>
        </references>
      </pivotArea>
    </format>
    <format dxfId="17996">
      <pivotArea outline="0" fieldPosition="0" dataOnly="0" labelOnly="1">
        <references count="2">
          <reference field="2" count="1">
            <x v="5"/>
          </reference>
          <reference field="5" count="1">
            <x v="0"/>
          </reference>
        </references>
      </pivotArea>
    </format>
    <format dxfId="17995">
      <pivotArea outline="0" fieldPosition="0" dataOnly="0" labelOnly="1">
        <references count="2">
          <reference field="2" count="1">
            <x v="5"/>
          </reference>
          <reference field="5" count="1">
            <x v="0"/>
          </reference>
        </references>
      </pivotArea>
    </format>
    <format dxfId="17994">
      <pivotArea outline="0" fieldPosition="0" dataOnly="0" labelOnly="1">
        <references count="2">
          <reference field="2" count="1">
            <x v="8"/>
          </reference>
          <reference field="5" count="1">
            <x v="0"/>
          </reference>
        </references>
      </pivotArea>
    </format>
    <format dxfId="17993">
      <pivotArea outline="0" fieldPosition="0" dataOnly="0" labelOnly="1">
        <references count="2">
          <reference field="2" count="1">
            <x v="8"/>
          </reference>
          <reference field="5" count="1">
            <x v="0"/>
          </reference>
        </references>
      </pivotArea>
    </format>
    <format dxfId="17992">
      <pivotArea outline="0" fieldPosition="0" dataOnly="0" labelOnly="1">
        <references count="2">
          <reference field="2" count="1">
            <x v="10"/>
          </reference>
          <reference field="5" count="1">
            <x v="0"/>
          </reference>
        </references>
      </pivotArea>
    </format>
    <format dxfId="17991">
      <pivotArea outline="0" fieldPosition="0" dataOnly="0" labelOnly="1">
        <references count="2">
          <reference field="2" count="1">
            <x v="10"/>
          </reference>
          <reference field="5" count="1">
            <x v="0"/>
          </reference>
        </references>
      </pivotArea>
    </format>
    <format dxfId="17990">
      <pivotArea outline="0" fieldPosition="0" dataOnly="0" labelOnly="1">
        <references count="2">
          <reference field="2" count="1">
            <x v="11"/>
          </reference>
          <reference field="5" count="1">
            <x v="0"/>
          </reference>
        </references>
      </pivotArea>
    </format>
    <format dxfId="17989">
      <pivotArea outline="0" fieldPosition="0" dataOnly="0" labelOnly="1">
        <references count="2">
          <reference field="2" count="1">
            <x v="11"/>
          </reference>
          <reference field="5" count="1">
            <x v="0"/>
          </reference>
        </references>
      </pivotArea>
    </format>
    <format dxfId="17988">
      <pivotArea outline="0" fieldPosition="0" dataOnly="0" labelOnly="1">
        <references count="2">
          <reference field="2" count="1">
            <x v="12"/>
          </reference>
          <reference field="5" count="1">
            <x v="0"/>
          </reference>
        </references>
      </pivotArea>
    </format>
    <format dxfId="17987">
      <pivotArea outline="0" fieldPosition="0" dataOnly="0" labelOnly="1">
        <references count="2">
          <reference field="2" count="1">
            <x v="12"/>
          </reference>
          <reference field="5" count="1">
            <x v="0"/>
          </reference>
        </references>
      </pivotArea>
    </format>
    <format dxfId="17986">
      <pivotArea outline="0" fieldPosition="0" dataOnly="0" labelOnly="1">
        <references count="2">
          <reference field="2" count="1">
            <x v="0"/>
          </reference>
          <reference field="5" count="1">
            <x v="1"/>
          </reference>
        </references>
      </pivotArea>
    </format>
    <format dxfId="17985">
      <pivotArea outline="0" fieldPosition="0" dataOnly="0" labelOnly="1">
        <references count="2">
          <reference field="2" count="1">
            <x v="0"/>
          </reference>
          <reference field="5" count="1">
            <x v="1"/>
          </reference>
        </references>
      </pivotArea>
    </format>
    <format dxfId="17984">
      <pivotArea outline="0" fieldPosition="0" dataOnly="0" labelOnly="1">
        <references count="2">
          <reference field="2" count="1">
            <x v="5"/>
          </reference>
          <reference field="5" count="1">
            <x v="2"/>
          </reference>
        </references>
      </pivotArea>
    </format>
    <format dxfId="17983">
      <pivotArea outline="0" fieldPosition="0" dataOnly="0" labelOnly="1">
        <references count="2">
          <reference field="2" count="1">
            <x v="5"/>
          </reference>
          <reference field="5" count="1">
            <x v="2"/>
          </reference>
        </references>
      </pivotArea>
    </format>
    <format dxfId="17982">
      <pivotArea outline="0" fieldPosition="0" dataOnly="0" labelOnly="1">
        <references count="2">
          <reference field="2" count="1">
            <x v="6"/>
          </reference>
          <reference field="5" count="1">
            <x v="2"/>
          </reference>
        </references>
      </pivotArea>
    </format>
    <format dxfId="17981">
      <pivotArea outline="0" fieldPosition="0" dataOnly="0" labelOnly="1">
        <references count="2">
          <reference field="2" count="1">
            <x v="6"/>
          </reference>
          <reference field="5" count="1">
            <x v="2"/>
          </reference>
        </references>
      </pivotArea>
    </format>
    <format dxfId="17980">
      <pivotArea outline="0" fieldPosition="0" dataOnly="0" labelOnly="1">
        <references count="2">
          <reference field="2" count="1">
            <x v="8"/>
          </reference>
          <reference field="5" count="1">
            <x v="2"/>
          </reference>
        </references>
      </pivotArea>
    </format>
    <format dxfId="17979">
      <pivotArea outline="0" fieldPosition="0" dataOnly="0" labelOnly="1">
        <references count="2">
          <reference field="2" count="1">
            <x v="8"/>
          </reference>
          <reference field="5" count="1">
            <x v="2"/>
          </reference>
        </references>
      </pivotArea>
    </format>
    <format dxfId="17978">
      <pivotArea outline="0" fieldPosition="0" dataOnly="0" labelOnly="1">
        <references count="2">
          <reference field="2" count="1">
            <x v="9"/>
          </reference>
          <reference field="5" count="1">
            <x v="2"/>
          </reference>
        </references>
      </pivotArea>
    </format>
    <format dxfId="17977">
      <pivotArea outline="0" fieldPosition="0" dataOnly="0" labelOnly="1">
        <references count="2">
          <reference field="2" count="1">
            <x v="9"/>
          </reference>
          <reference field="5" count="1">
            <x v="2"/>
          </reference>
        </references>
      </pivotArea>
    </format>
    <format dxfId="17976">
      <pivotArea outline="0" fieldPosition="0" dataOnly="0" labelOnly="1">
        <references count="2">
          <reference field="2" count="1">
            <x v="0"/>
          </reference>
          <reference field="5" count="1">
            <x v="3"/>
          </reference>
        </references>
      </pivotArea>
    </format>
    <format dxfId="17975">
      <pivotArea outline="0" fieldPosition="0" dataOnly="0" labelOnly="1">
        <references count="2">
          <reference field="2" count="1">
            <x v="0"/>
          </reference>
          <reference field="5" count="1">
            <x v="3"/>
          </reference>
        </references>
      </pivotArea>
    </format>
    <format dxfId="17974">
      <pivotArea outline="0" fieldPosition="0" dataOnly="0" labelOnly="1">
        <references count="2">
          <reference field="2" count="1">
            <x v="2"/>
          </reference>
          <reference field="5" count="1">
            <x v="4"/>
          </reference>
        </references>
      </pivotArea>
    </format>
    <format dxfId="17973">
      <pivotArea outline="0" fieldPosition="0" dataOnly="0" labelOnly="1">
        <references count="2">
          <reference field="2" count="1">
            <x v="2"/>
          </reference>
          <reference field="5" count="1">
            <x v="4"/>
          </reference>
        </references>
      </pivotArea>
    </format>
    <format dxfId="17972">
      <pivotArea outline="0" fieldPosition="0" dataOnly="0" labelOnly="1">
        <references count="2">
          <reference field="2" count="1">
            <x v="0"/>
          </reference>
          <reference field="5" count="1">
            <x v="5"/>
          </reference>
        </references>
      </pivotArea>
    </format>
    <format dxfId="17971">
      <pivotArea outline="0" fieldPosition="0" dataOnly="0" labelOnly="1">
        <references count="2">
          <reference field="2" count="1">
            <x v="0"/>
          </reference>
          <reference field="5" count="1">
            <x v="5"/>
          </reference>
        </references>
      </pivotArea>
    </format>
    <format dxfId="17970">
      <pivotArea outline="0" fieldPosition="0" dataOnly="0" labelOnly="1">
        <references count="2">
          <reference field="2" count="1">
            <x v="8"/>
          </reference>
          <reference field="5" count="1">
            <x v="6"/>
          </reference>
        </references>
      </pivotArea>
    </format>
    <format dxfId="17969">
      <pivotArea outline="0" fieldPosition="0" dataOnly="0" labelOnly="1">
        <references count="2">
          <reference field="2" count="1">
            <x v="8"/>
          </reference>
          <reference field="5" count="1">
            <x v="6"/>
          </reference>
        </references>
      </pivotArea>
    </format>
    <format dxfId="17968">
      <pivotArea outline="0" fieldPosition="0" dataOnly="0" labelOnly="1">
        <references count="2">
          <reference field="2" count="1">
            <x v="0"/>
          </reference>
          <reference field="5" count="1">
            <x v="7"/>
          </reference>
        </references>
      </pivotArea>
    </format>
    <format dxfId="17967">
      <pivotArea outline="0" fieldPosition="0" dataOnly="0" labelOnly="1">
        <references count="2">
          <reference field="2" count="1">
            <x v="0"/>
          </reference>
          <reference field="5" count="1">
            <x v="7"/>
          </reference>
        </references>
      </pivotArea>
    </format>
    <format dxfId="17966">
      <pivotArea outline="0" fieldPosition="0" dataOnly="0" labelOnly="1">
        <references count="2">
          <reference field="2" count="1">
            <x v="8"/>
          </reference>
          <reference field="5" count="1">
            <x v="8"/>
          </reference>
        </references>
      </pivotArea>
    </format>
    <format dxfId="17965">
      <pivotArea outline="0" fieldPosition="0" dataOnly="0" labelOnly="1">
        <references count="2">
          <reference field="2" count="1">
            <x v="8"/>
          </reference>
          <reference field="5" count="1">
            <x v="8"/>
          </reference>
        </references>
      </pivotArea>
    </format>
    <format dxfId="17964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0"/>
          </reference>
          <reference field="7" count="1">
            <x v="0"/>
          </reference>
        </references>
      </pivotArea>
    </format>
    <format dxfId="17963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0"/>
          </reference>
          <reference field="7" count="1">
            <x v="0"/>
          </reference>
        </references>
      </pivotArea>
    </format>
    <format dxfId="17962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0"/>
          </reference>
        </references>
      </pivotArea>
    </format>
    <format dxfId="17961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0"/>
          </reference>
        </references>
      </pivotArea>
    </format>
    <format dxfId="17960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92"/>
          </reference>
        </references>
      </pivotArea>
    </format>
    <format dxfId="17959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92"/>
          </reference>
        </references>
      </pivotArea>
    </format>
    <format dxfId="17958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94"/>
          </reference>
        </references>
      </pivotArea>
    </format>
    <format dxfId="17957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94"/>
          </reference>
        </references>
      </pivotArea>
    </format>
    <format dxfId="17956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96"/>
          </reference>
        </references>
      </pivotArea>
    </format>
    <format dxfId="17955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96"/>
          </reference>
        </references>
      </pivotArea>
    </format>
    <format dxfId="17954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99"/>
          </reference>
        </references>
      </pivotArea>
    </format>
    <format dxfId="17953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99"/>
          </reference>
        </references>
      </pivotArea>
    </format>
    <format dxfId="17952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3"/>
          </reference>
          <reference field="7" count="1">
            <x v="92"/>
          </reference>
        </references>
      </pivotArea>
    </format>
    <format dxfId="17951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3"/>
          </reference>
          <reference field="7" count="1">
            <x v="92"/>
          </reference>
        </references>
      </pivotArea>
    </format>
    <format dxfId="17950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92"/>
          </reference>
        </references>
      </pivotArea>
    </format>
    <format dxfId="17949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4"/>
          </reference>
          <reference field="7" count="1">
            <x v="92"/>
          </reference>
        </references>
      </pivotArea>
    </format>
    <format dxfId="17948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5"/>
          </reference>
          <reference field="7" count="1">
            <x v="6"/>
          </reference>
        </references>
      </pivotArea>
    </format>
    <format dxfId="17947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5"/>
          </reference>
          <reference field="7" count="1">
            <x v="6"/>
          </reference>
        </references>
      </pivotArea>
    </format>
    <format dxfId="17946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6"/>
          </reference>
          <reference field="7" count="1">
            <x v="23"/>
          </reference>
        </references>
      </pivotArea>
    </format>
    <format dxfId="17945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6"/>
          </reference>
          <reference field="7" count="1">
            <x v="23"/>
          </reference>
        </references>
      </pivotArea>
    </format>
    <format dxfId="17944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35"/>
          </reference>
        </references>
      </pivotArea>
    </format>
    <format dxfId="17943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35"/>
          </reference>
        </references>
      </pivotArea>
    </format>
    <format dxfId="17942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36"/>
          </reference>
        </references>
      </pivotArea>
    </format>
    <format dxfId="17941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36"/>
          </reference>
        </references>
      </pivotArea>
    </format>
    <format dxfId="17940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78"/>
          </reference>
        </references>
      </pivotArea>
    </format>
    <format dxfId="17939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78"/>
          </reference>
        </references>
      </pivotArea>
    </format>
    <format dxfId="17938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91"/>
          </reference>
        </references>
      </pivotArea>
    </format>
    <format dxfId="17937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91"/>
          </reference>
        </references>
      </pivotArea>
    </format>
    <format dxfId="17936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93"/>
          </reference>
        </references>
      </pivotArea>
    </format>
    <format dxfId="17935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93"/>
          </reference>
        </references>
      </pivotArea>
    </format>
    <format dxfId="17934">
      <pivotArea outline="0" fieldPosition="0" dataOnly="0" labelOnly="1">
        <references count="4">
          <reference field="2" count="1">
            <x v="1"/>
          </reference>
          <reference field="5" count="1">
            <x v="0"/>
          </reference>
          <reference field="6" count="1">
            <x v="8"/>
          </reference>
          <reference field="7" count="1">
            <x v="58"/>
          </reference>
        </references>
      </pivotArea>
    </format>
    <format dxfId="17933">
      <pivotArea outline="0" fieldPosition="0" dataOnly="0" labelOnly="1">
        <references count="4">
          <reference field="2" count="1">
            <x v="1"/>
          </reference>
          <reference field="5" count="1">
            <x v="0"/>
          </reference>
          <reference field="6" count="1">
            <x v="8"/>
          </reference>
          <reference field="7" count="1">
            <x v="58"/>
          </reference>
        </references>
      </pivotArea>
    </format>
    <format dxfId="17932">
      <pivotArea outline="0" fieldPosition="0" dataOnly="0" labelOnly="1">
        <references count="4">
          <reference field="2" count="1">
            <x v="1"/>
          </reference>
          <reference field="5" count="1">
            <x v="0"/>
          </reference>
          <reference field="6" count="1">
            <x v="8"/>
          </reference>
          <reference field="7" count="1">
            <x v="61"/>
          </reference>
        </references>
      </pivotArea>
    </format>
    <format dxfId="17931">
      <pivotArea outline="0" fieldPosition="0" dataOnly="0" labelOnly="1">
        <references count="4">
          <reference field="2" count="1">
            <x v="1"/>
          </reference>
          <reference field="5" count="1">
            <x v="0"/>
          </reference>
          <reference field="6" count="1">
            <x v="8"/>
          </reference>
          <reference field="7" count="1">
            <x v="61"/>
          </reference>
        </references>
      </pivotArea>
    </format>
    <format dxfId="17930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0"/>
          </reference>
          <reference field="7" count="1">
            <x v="98"/>
          </reference>
        </references>
      </pivotArea>
    </format>
    <format dxfId="17929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0"/>
          </reference>
          <reference field="7" count="1">
            <x v="98"/>
          </reference>
        </references>
      </pivotArea>
    </format>
    <format dxfId="17928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1"/>
          </reference>
          <reference field="7" count="1">
            <x v="68"/>
          </reference>
        </references>
      </pivotArea>
    </format>
    <format dxfId="17927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1"/>
          </reference>
          <reference field="7" count="1">
            <x v="68"/>
          </reference>
        </references>
      </pivotArea>
    </format>
    <format dxfId="17926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1"/>
          </reference>
          <reference field="7" count="1">
            <x v="91"/>
          </reference>
        </references>
      </pivotArea>
    </format>
    <format dxfId="17925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1"/>
          </reference>
          <reference field="7" count="1">
            <x v="91"/>
          </reference>
        </references>
      </pivotArea>
    </format>
    <format dxfId="17924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19"/>
          </reference>
          <reference field="7" count="1">
            <x v="91"/>
          </reference>
        </references>
      </pivotArea>
    </format>
    <format dxfId="17923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19"/>
          </reference>
          <reference field="7" count="1">
            <x v="91"/>
          </reference>
        </references>
      </pivotArea>
    </format>
    <format dxfId="17922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0"/>
          </reference>
          <reference field="7" count="1">
            <x v="73"/>
          </reference>
        </references>
      </pivotArea>
    </format>
    <format dxfId="17921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0"/>
          </reference>
          <reference field="7" count="1">
            <x v="73"/>
          </reference>
        </references>
      </pivotArea>
    </format>
    <format dxfId="17920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0"/>
          </reference>
          <reference field="7" count="1">
            <x v="91"/>
          </reference>
        </references>
      </pivotArea>
    </format>
    <format dxfId="17919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0"/>
          </reference>
          <reference field="7" count="1">
            <x v="91"/>
          </reference>
        </references>
      </pivotArea>
    </format>
    <format dxfId="17918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0"/>
          </reference>
          <reference field="7" count="1">
            <x v="79"/>
          </reference>
        </references>
      </pivotArea>
    </format>
    <format dxfId="17917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0"/>
          </reference>
          <reference field="7" count="1">
            <x v="79"/>
          </reference>
        </references>
      </pivotArea>
    </format>
    <format dxfId="17916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38"/>
          </reference>
        </references>
      </pivotArea>
    </format>
    <format dxfId="17915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38"/>
          </reference>
        </references>
      </pivotArea>
    </format>
    <format dxfId="17914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40"/>
          </reference>
        </references>
      </pivotArea>
    </format>
    <format dxfId="17913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40"/>
          </reference>
        </references>
      </pivotArea>
    </format>
    <format dxfId="17912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83"/>
          </reference>
        </references>
      </pivotArea>
    </format>
    <format dxfId="17911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83"/>
          </reference>
        </references>
      </pivotArea>
    </format>
    <format dxfId="17910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84"/>
          </reference>
        </references>
      </pivotArea>
    </format>
    <format dxfId="17909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84"/>
          </reference>
        </references>
      </pivotArea>
    </format>
    <format dxfId="17908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85"/>
          </reference>
        </references>
      </pivotArea>
    </format>
    <format dxfId="17907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85"/>
          </reference>
        </references>
      </pivotArea>
    </format>
    <format dxfId="17906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01"/>
          </reference>
        </references>
      </pivotArea>
    </format>
    <format dxfId="17905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01"/>
          </reference>
        </references>
      </pivotArea>
    </format>
    <format dxfId="17904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02"/>
          </reference>
        </references>
      </pivotArea>
    </format>
    <format dxfId="17903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02"/>
          </reference>
        </references>
      </pivotArea>
    </format>
    <format dxfId="17902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32"/>
          </reference>
        </references>
      </pivotArea>
    </format>
    <format dxfId="17901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32"/>
          </reference>
        </references>
      </pivotArea>
    </format>
    <format dxfId="17900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2"/>
          </reference>
          <reference field="7" count="1">
            <x v="81"/>
          </reference>
        </references>
      </pivotArea>
    </format>
    <format dxfId="17899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2"/>
          </reference>
          <reference field="7" count="1">
            <x v="81"/>
          </reference>
        </references>
      </pivotArea>
    </format>
    <format dxfId="17898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2"/>
          </reference>
          <reference field="7" count="1">
            <x v="82"/>
          </reference>
        </references>
      </pivotArea>
    </format>
    <format dxfId="17897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2"/>
          </reference>
          <reference field="7" count="1">
            <x v="82"/>
          </reference>
        </references>
      </pivotArea>
    </format>
    <format dxfId="17896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3"/>
          </reference>
          <reference field="7" count="1">
            <x v="131"/>
          </reference>
        </references>
      </pivotArea>
    </format>
    <format dxfId="17895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3"/>
          </reference>
          <reference field="7" count="1">
            <x v="131"/>
          </reference>
        </references>
      </pivotArea>
    </format>
    <format dxfId="17894">
      <pivotArea outline="0" fieldPosition="0" dataOnly="0" labelOnly="1">
        <references count="4">
          <reference field="2" count="1">
            <x v="10"/>
          </reference>
          <reference field="5" count="1">
            <x v="0"/>
          </reference>
          <reference field="6" count="1">
            <x v="35"/>
          </reference>
          <reference field="7" count="1">
            <x v="35"/>
          </reference>
        </references>
      </pivotArea>
    </format>
    <format dxfId="17893">
      <pivotArea outline="0" fieldPosition="0" dataOnly="0" labelOnly="1">
        <references count="4">
          <reference field="2" count="1">
            <x v="10"/>
          </reference>
          <reference field="5" count="1">
            <x v="0"/>
          </reference>
          <reference field="6" count="1">
            <x v="35"/>
          </reference>
          <reference field="7" count="1">
            <x v="35"/>
          </reference>
        </references>
      </pivotArea>
    </format>
    <format dxfId="17892">
      <pivotArea outline="0" fieldPosition="0" dataOnly="0" labelOnly="1">
        <references count="4">
          <reference field="2" count="1">
            <x v="11"/>
          </reference>
          <reference field="5" count="1">
            <x v="0"/>
          </reference>
          <reference field="6" count="1">
            <x v="36"/>
          </reference>
          <reference field="7" count="1">
            <x v="22"/>
          </reference>
        </references>
      </pivotArea>
    </format>
    <format dxfId="17891">
      <pivotArea outline="0" fieldPosition="0" dataOnly="0" labelOnly="1">
        <references count="4">
          <reference field="2" count="1">
            <x v="11"/>
          </reference>
          <reference field="5" count="1">
            <x v="0"/>
          </reference>
          <reference field="6" count="1">
            <x v="36"/>
          </reference>
          <reference field="7" count="1">
            <x v="22"/>
          </reference>
        </references>
      </pivotArea>
    </format>
    <format dxfId="17890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7"/>
          </reference>
          <reference field="7" count="1">
            <x v="86"/>
          </reference>
        </references>
      </pivotArea>
    </format>
    <format dxfId="17889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7"/>
          </reference>
          <reference field="7" count="1">
            <x v="86"/>
          </reference>
        </references>
      </pivotArea>
    </format>
    <format dxfId="17888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7"/>
          </reference>
          <reference field="7" count="1">
            <x v="97"/>
          </reference>
        </references>
      </pivotArea>
    </format>
    <format dxfId="17887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7"/>
          </reference>
          <reference field="7" count="1">
            <x v="97"/>
          </reference>
        </references>
      </pivotArea>
    </format>
    <format dxfId="17886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8"/>
          </reference>
          <reference field="7" count="1">
            <x v="88"/>
          </reference>
        </references>
      </pivotArea>
    </format>
    <format dxfId="17885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8"/>
          </reference>
          <reference field="7" count="1">
            <x v="88"/>
          </reference>
        </references>
      </pivotArea>
    </format>
    <format dxfId="17884">
      <pivotArea outline="0" fieldPosition="0" dataOnly="0" labelOnly="1">
        <references count="4">
          <reference field="2" count="1">
            <x v="0"/>
          </reference>
          <reference field="5" count="1">
            <x v="1"/>
          </reference>
          <reference field="6" count="1">
            <x v="4"/>
          </reference>
          <reference field="7" count="1">
            <x v="0"/>
          </reference>
        </references>
      </pivotArea>
    </format>
    <format dxfId="17883">
      <pivotArea outline="0" fieldPosition="0" dataOnly="0" labelOnly="1">
        <references count="4">
          <reference field="2" count="1">
            <x v="0"/>
          </reference>
          <reference field="5" count="1">
            <x v="1"/>
          </reference>
          <reference field="6" count="1">
            <x v="4"/>
          </reference>
          <reference field="7" count="1">
            <x v="0"/>
          </reference>
        </references>
      </pivotArea>
    </format>
    <format dxfId="17882">
      <pivotArea outline="0" fieldPosition="0" dataOnly="0" labelOnly="1">
        <references count="4">
          <reference field="2" count="1">
            <x v="0"/>
          </reference>
          <reference field="5" count="1">
            <x v="1"/>
          </reference>
          <reference field="6" count="1">
            <x v="4"/>
          </reference>
          <reference field="7" count="1">
            <x v="100"/>
          </reference>
        </references>
      </pivotArea>
    </format>
    <format dxfId="17881">
      <pivotArea outline="0" fieldPosition="0" dataOnly="0" labelOnly="1">
        <references count="4">
          <reference field="2" count="1">
            <x v="0"/>
          </reference>
          <reference field="5" count="1">
            <x v="1"/>
          </reference>
          <reference field="6" count="1">
            <x v="4"/>
          </reference>
          <reference field="7" count="1">
            <x v="100"/>
          </reference>
        </references>
      </pivotArea>
    </format>
    <format dxfId="17880">
      <pivotArea outline="0" fieldPosition="0" dataOnly="0" labelOnly="1">
        <references count="4">
          <reference field="2" count="1">
            <x v="5"/>
          </reference>
          <reference field="5" count="1">
            <x v="2"/>
          </reference>
          <reference field="6" count="1">
            <x v="22"/>
          </reference>
          <reference field="7" count="1">
            <x v="128"/>
          </reference>
        </references>
      </pivotArea>
    </format>
    <format dxfId="17879">
      <pivotArea outline="0" fieldPosition="0" dataOnly="0" labelOnly="1">
        <references count="4">
          <reference field="2" count="1">
            <x v="5"/>
          </reference>
          <reference field="5" count="1">
            <x v="2"/>
          </reference>
          <reference field="6" count="1">
            <x v="22"/>
          </reference>
          <reference field="7" count="1">
            <x v="128"/>
          </reference>
        </references>
      </pivotArea>
    </format>
    <format dxfId="17878">
      <pivotArea outline="0" fieldPosition="0" dataOnly="0" labelOnly="1">
        <references count="4">
          <reference field="2" count="1">
            <x v="5"/>
          </reference>
          <reference field="5" count="1">
            <x v="2"/>
          </reference>
          <reference field="6" count="1">
            <x v="22"/>
          </reference>
          <reference field="7" count="1">
            <x v="129"/>
          </reference>
        </references>
      </pivotArea>
    </format>
    <format dxfId="17877">
      <pivotArea outline="0" fieldPosition="0" dataOnly="0" labelOnly="1">
        <references count="4">
          <reference field="2" count="1">
            <x v="5"/>
          </reference>
          <reference field="5" count="1">
            <x v="2"/>
          </reference>
          <reference field="6" count="1">
            <x v="22"/>
          </reference>
          <reference field="7" count="1">
            <x v="129"/>
          </reference>
        </references>
      </pivotArea>
    </format>
    <format dxfId="17876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4"/>
          </reference>
          <reference field="7" count="1">
            <x v="76"/>
          </reference>
        </references>
      </pivotArea>
    </format>
    <format dxfId="17875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4"/>
          </reference>
          <reference field="7" count="1">
            <x v="76"/>
          </reference>
        </references>
      </pivotArea>
    </format>
    <format dxfId="17874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4"/>
          </reference>
          <reference field="7" count="1">
            <x v="77"/>
          </reference>
        </references>
      </pivotArea>
    </format>
    <format dxfId="17873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4"/>
          </reference>
          <reference field="7" count="1">
            <x v="77"/>
          </reference>
        </references>
      </pivotArea>
    </format>
    <format dxfId="17872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4"/>
          </reference>
          <reference field="7" count="1">
            <x v="91"/>
          </reference>
        </references>
      </pivotArea>
    </format>
    <format dxfId="17871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4"/>
          </reference>
          <reference field="7" count="1">
            <x v="91"/>
          </reference>
        </references>
      </pivotArea>
    </format>
    <format dxfId="17870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5"/>
          </reference>
          <reference field="7" count="1">
            <x v="0"/>
          </reference>
        </references>
      </pivotArea>
    </format>
    <format dxfId="17869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5"/>
          </reference>
          <reference field="7" count="1">
            <x v="0"/>
          </reference>
        </references>
      </pivotArea>
    </format>
    <format dxfId="17868">
      <pivotArea outline="0" fieldPosition="0" dataOnly="0" labelOnly="1">
        <references count="4">
          <reference field="2" count="1">
            <x v="8"/>
          </reference>
          <reference field="5" count="1">
            <x v="2"/>
          </reference>
          <reference field="6" count="1">
            <x v="33"/>
          </reference>
          <reference field="7" count="1">
            <x v="131"/>
          </reference>
        </references>
      </pivotArea>
    </format>
    <format dxfId="17867">
      <pivotArea outline="0" fieldPosition="0" dataOnly="0" labelOnly="1">
        <references count="4">
          <reference field="2" count="1">
            <x v="8"/>
          </reference>
          <reference field="5" count="1">
            <x v="2"/>
          </reference>
          <reference field="6" count="1">
            <x v="33"/>
          </reference>
          <reference field="7" count="1">
            <x v="131"/>
          </reference>
        </references>
      </pivotArea>
    </format>
    <format dxfId="17866">
      <pivotArea outline="0" fieldPosition="0" dataOnly="0" labelOnly="1">
        <references count="4">
          <reference field="2" count="1">
            <x v="9"/>
          </reference>
          <reference field="5" count="1">
            <x v="2"/>
          </reference>
          <reference field="6" count="1">
            <x v="34"/>
          </reference>
          <reference field="7" count="1">
            <x v="130"/>
          </reference>
        </references>
      </pivotArea>
    </format>
    <format dxfId="17865">
      <pivotArea outline="0" fieldPosition="0" dataOnly="0" labelOnly="1">
        <references count="4">
          <reference field="2" count="1">
            <x v="9"/>
          </reference>
          <reference field="5" count="1">
            <x v="2"/>
          </reference>
          <reference field="6" count="1">
            <x v="34"/>
          </reference>
          <reference field="7" count="1">
            <x v="130"/>
          </reference>
        </references>
      </pivotArea>
    </format>
    <format dxfId="17864">
      <pivotArea outline="0" fieldPosition="0" dataOnly="0" labelOnly="1">
        <references count="4">
          <reference field="2" count="1">
            <x v="0"/>
          </reference>
          <reference field="5" count="1">
            <x v="3"/>
          </reference>
          <reference field="6" count="1">
            <x v="2"/>
          </reference>
          <reference field="7" count="1">
            <x v="0"/>
          </reference>
        </references>
      </pivotArea>
    </format>
    <format dxfId="17863">
      <pivotArea outline="0" fieldPosition="0" dataOnly="0" labelOnly="1">
        <references count="4">
          <reference field="2" count="1">
            <x v="0"/>
          </reference>
          <reference field="5" count="1">
            <x v="3"/>
          </reference>
          <reference field="6" count="1">
            <x v="2"/>
          </reference>
          <reference field="7" count="1">
            <x v="0"/>
          </reference>
        </references>
      </pivotArea>
    </format>
    <format dxfId="17862">
      <pivotArea outline="0" fieldPosition="0" dataOnly="0" labelOnly="1">
        <references count="4">
          <reference field="2" count="1">
            <x v="0"/>
          </reference>
          <reference field="5" count="1">
            <x v="3"/>
          </reference>
          <reference field="6" count="1">
            <x v="7"/>
          </reference>
          <reference field="7" count="1">
            <x v="0"/>
          </reference>
        </references>
      </pivotArea>
    </format>
    <format dxfId="17861">
      <pivotArea outline="0" fieldPosition="0" dataOnly="0" labelOnly="1">
        <references count="4">
          <reference field="2" count="1">
            <x v="0"/>
          </reference>
          <reference field="5" count="1">
            <x v="3"/>
          </reference>
          <reference field="6" count="1">
            <x v="7"/>
          </reference>
          <reference field="7" count="1">
            <x v="0"/>
          </reference>
        </references>
      </pivotArea>
    </format>
    <format dxfId="17860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62"/>
          </reference>
        </references>
      </pivotArea>
    </format>
    <format dxfId="17859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62"/>
          </reference>
        </references>
      </pivotArea>
    </format>
    <format dxfId="17858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63"/>
          </reference>
        </references>
      </pivotArea>
    </format>
    <format dxfId="17857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63"/>
          </reference>
        </references>
      </pivotArea>
    </format>
    <format dxfId="17856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64"/>
          </reference>
        </references>
      </pivotArea>
    </format>
    <format dxfId="17855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64"/>
          </reference>
        </references>
      </pivotArea>
    </format>
    <format dxfId="17854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65"/>
          </reference>
        </references>
      </pivotArea>
    </format>
    <format dxfId="17853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65"/>
          </reference>
        </references>
      </pivotArea>
    </format>
    <format dxfId="17852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66"/>
          </reference>
        </references>
      </pivotArea>
    </format>
    <format dxfId="17851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66"/>
          </reference>
        </references>
      </pivotArea>
    </format>
    <format dxfId="17850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91"/>
          </reference>
        </references>
      </pivotArea>
    </format>
    <format dxfId="17849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91"/>
          </reference>
        </references>
      </pivotArea>
    </format>
    <format dxfId="17848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98"/>
          </reference>
        </references>
      </pivotArea>
    </format>
    <format dxfId="17847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98"/>
          </reference>
        </references>
      </pivotArea>
    </format>
    <format dxfId="17846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101"/>
          </reference>
        </references>
      </pivotArea>
    </format>
    <format dxfId="17845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101"/>
          </reference>
        </references>
      </pivotArea>
    </format>
    <format dxfId="17844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134"/>
          </reference>
        </references>
      </pivotArea>
    </format>
    <format dxfId="17843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134"/>
          </reference>
        </references>
      </pivotArea>
    </format>
    <format dxfId="17842">
      <pivotArea outline="0" fieldPosition="0" dataOnly="0" labelOnly="1">
        <references count="4">
          <reference field="2" count="1">
            <x v="0"/>
          </reference>
          <reference field="5" count="1">
            <x v="5"/>
          </reference>
          <reference field="6" count="1">
            <x v="1"/>
          </reference>
          <reference field="7" count="1">
            <x v="0"/>
          </reference>
        </references>
      </pivotArea>
    </format>
    <format dxfId="17841">
      <pivotArea outline="0" fieldPosition="0" dataOnly="0" labelOnly="1">
        <references count="4">
          <reference field="2" count="1">
            <x v="0"/>
          </reference>
          <reference field="5" count="1">
            <x v="5"/>
          </reference>
          <reference field="6" count="1">
            <x v="1"/>
          </reference>
          <reference field="7" count="1">
            <x v="0"/>
          </reference>
        </references>
      </pivotArea>
    </format>
    <format dxfId="17840">
      <pivotArea outline="0" fieldPosition="0" dataOnly="0" labelOnly="1">
        <references count="4">
          <reference field="2" count="1">
            <x v="8"/>
          </reference>
          <reference field="5" count="1">
            <x v="6"/>
          </reference>
          <reference field="6" count="1">
            <x v="33"/>
          </reference>
          <reference field="7" count="1">
            <x v="95"/>
          </reference>
        </references>
      </pivotArea>
    </format>
    <format dxfId="17839">
      <pivotArea outline="0" fieldPosition="0" dataOnly="0" labelOnly="1">
        <references count="4">
          <reference field="2" count="1">
            <x v="8"/>
          </reference>
          <reference field="5" count="1">
            <x v="6"/>
          </reference>
          <reference field="6" count="1">
            <x v="33"/>
          </reference>
          <reference field="7" count="1">
            <x v="95"/>
          </reference>
        </references>
      </pivotArea>
    </format>
    <format dxfId="17838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0"/>
          </reference>
        </references>
      </pivotArea>
    </format>
    <format dxfId="17837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0"/>
          </reference>
        </references>
      </pivotArea>
    </format>
    <format dxfId="17836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32"/>
          </reference>
        </references>
      </pivotArea>
    </format>
    <format dxfId="17835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32"/>
          </reference>
        </references>
      </pivotArea>
    </format>
    <format dxfId="17834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69"/>
          </reference>
        </references>
      </pivotArea>
    </format>
    <format dxfId="17833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69"/>
          </reference>
        </references>
      </pivotArea>
    </format>
    <format dxfId="17832">
      <pivotArea outline="0" fieldPosition="0" dataOnly="0" labelOnly="1">
        <references count="4">
          <reference field="2" count="1">
            <x v="8"/>
          </reference>
          <reference field="5" count="1">
            <x v="8"/>
          </reference>
          <reference field="6" count="1">
            <x v="32"/>
          </reference>
          <reference field="7" count="1">
            <x v="80"/>
          </reference>
        </references>
      </pivotArea>
    </format>
    <format dxfId="17831">
      <pivotArea outline="0" fieldPosition="0" dataOnly="0" labelOnly="1">
        <references count="4">
          <reference field="2" count="1">
            <x v="8"/>
          </reference>
          <reference field="5" count="1">
            <x v="8"/>
          </reference>
          <reference field="6" count="1">
            <x v="32"/>
          </reference>
          <reference field="7" count="1">
            <x v="80"/>
          </reference>
        </references>
      </pivotArea>
    </format>
    <format dxfId="17830">
      <pivotArea outline="0" fieldPosition="0" dataOnly="0" labelOnly="1">
        <references count="4">
          <reference field="2" count="1">
            <x v="8"/>
          </reference>
          <reference field="5" count="1">
            <x v="8"/>
          </reference>
          <reference field="6" count="1">
            <x v="32"/>
          </reference>
          <reference field="7" count="1">
            <x v="89"/>
          </reference>
        </references>
      </pivotArea>
    </format>
    <format dxfId="17829">
      <pivotArea outline="0" fieldPosition="0" dataOnly="0" labelOnly="1">
        <references count="4">
          <reference field="2" count="1">
            <x v="8"/>
          </reference>
          <reference field="5" count="1">
            <x v="8"/>
          </reference>
          <reference field="6" count="1">
            <x v="32"/>
          </reference>
          <reference field="7" count="1">
            <x v="89"/>
          </reference>
        </references>
      </pivotArea>
    </format>
    <format dxfId="17828">
      <pivotArea outline="0" fieldPosition="0" dataOnly="0" labelOnly="1">
        <references count="4">
          <reference field="2" count="1">
            <x v="8"/>
          </reference>
          <reference field="5" count="1">
            <x v="8"/>
          </reference>
          <reference field="6" count="1">
            <x v="33"/>
          </reference>
          <reference field="7" count="1">
            <x v="93"/>
          </reference>
        </references>
      </pivotArea>
    </format>
    <format dxfId="17827">
      <pivotArea outline="0" fieldPosition="0" dataOnly="0" labelOnly="1">
        <references count="4">
          <reference field="2" count="1">
            <x v="8"/>
          </reference>
          <reference field="5" count="1">
            <x v="8"/>
          </reference>
          <reference field="6" count="1">
            <x v="33"/>
          </reference>
          <reference field="7" count="1">
            <x v="93"/>
          </reference>
        </references>
      </pivotArea>
    </format>
    <format dxfId="17826">
      <pivotArea outline="0" fieldPosition="0" dataOnly="0" labelOnly="1">
        <references count="4">
          <reference field="2" count="1">
            <x v="8"/>
          </reference>
          <reference field="5" count="1">
            <x v="8"/>
          </reference>
          <reference field="6" count="1">
            <x v="33"/>
          </reference>
          <reference field="7" count="1">
            <x v="133"/>
          </reference>
        </references>
      </pivotArea>
    </format>
    <format dxfId="17825">
      <pivotArea outline="0" fieldPosition="0" dataOnly="0" labelOnly="1">
        <references count="4">
          <reference field="2" count="1">
            <x v="8"/>
          </reference>
          <reference field="5" count="1">
            <x v="8"/>
          </reference>
          <reference field="6" count="1">
            <x v="33"/>
          </reference>
          <reference field="7" count="1">
            <x v="133"/>
          </reference>
        </references>
      </pivotArea>
    </format>
    <format dxfId="17824">
      <pivotArea outline="0" fieldPosition="0"/>
    </format>
    <format dxfId="17823">
      <pivotArea outline="0" fieldPosition="0" dataOnly="0" labelOnly="1">
        <references count="4">
          <reference field="2" count="1">
            <x v="8"/>
          </reference>
          <reference field="5" count="1">
            <x v="8"/>
          </reference>
          <reference field="6" count="1">
            <x v="33"/>
          </reference>
          <reference field="7" count="1">
            <x v="93"/>
          </reference>
        </references>
      </pivotArea>
    </format>
    <format dxfId="17822">
      <pivotArea outline="0" fieldPosition="0" dataOnly="0" labelOnly="1">
        <references count="4">
          <reference field="2" count="1">
            <x v="8"/>
          </reference>
          <reference field="5" count="1">
            <x v="8"/>
          </reference>
          <reference field="6" count="1">
            <x v="33"/>
          </reference>
          <reference field="7" count="1">
            <x v="93"/>
          </reference>
        </references>
      </pivotArea>
    </format>
    <format dxfId="17821">
      <pivotArea outline="0" fieldPosition="0">
        <references count="1">
          <reference field="4294967294" count="1">
            <x v="0"/>
          </reference>
        </references>
      </pivotArea>
    </format>
    <format dxfId="17820">
      <pivotArea outline="0" fieldPosition="0">
        <references count="1">
          <reference field="4294967294" count="1">
            <x v="0"/>
          </reference>
        </references>
      </pivotArea>
    </format>
    <format dxfId="17819">
      <pivotArea outline="0" fieldPosition="0">
        <references count="1">
          <reference field="4294967294" count="1">
            <x v="1"/>
          </reference>
        </references>
      </pivotArea>
    </format>
    <format dxfId="17818">
      <pivotArea outline="0" fieldPosition="0"/>
    </format>
    <format dxfId="17817">
      <pivotArea outline="0" fieldPosition="0" dataOnly="0" type="all"/>
    </format>
    <format dxfId="17816">
      <pivotArea outline="0" fieldPosition="0"/>
    </format>
    <format dxfId="17815">
      <pivotArea outline="0" fieldPosition="0" dataOnly="0" labelOnly="1">
        <references count="1">
          <reference field="5" count="1">
            <x v="0"/>
          </reference>
        </references>
      </pivotArea>
    </format>
    <format dxfId="17814">
      <pivotArea outline="0" fieldPosition="0" dataOnly="0" labelOnly="1">
        <references count="2">
          <reference field="2" count="1">
            <x v="0"/>
          </reference>
          <reference field="5" count="1">
            <x v="0"/>
          </reference>
        </references>
      </pivotArea>
    </format>
    <format dxfId="17813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0"/>
          </reference>
        </references>
      </pivotArea>
    </format>
    <format dxfId="17812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0"/>
          </reference>
          <reference field="7" count="1">
            <x v="0"/>
          </reference>
        </references>
      </pivotArea>
    </format>
    <format dxfId="17811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0"/>
          </reference>
        </references>
      </pivotArea>
    </format>
    <format dxfId="17810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0"/>
          </reference>
          <reference field="7" count="1">
            <x v="0"/>
          </reference>
        </references>
      </pivotArea>
    </format>
    <format dxfId="17809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0"/>
          </reference>
          <reference field="6" count="1">
            <x v="0"/>
          </reference>
          <reference field="7" count="1">
            <x v="0"/>
          </reference>
        </references>
      </pivotArea>
    </format>
    <format dxfId="17808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2"/>
          </reference>
        </references>
      </pivotArea>
    </format>
    <format dxfId="17807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0"/>
          </reference>
        </references>
      </pivotArea>
    </format>
    <format dxfId="17806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0"/>
          </reference>
          <reference field="6" count="1">
            <x v="2"/>
          </reference>
          <reference field="7" count="1">
            <x v="0"/>
          </reference>
        </references>
      </pivotArea>
    </format>
    <format dxfId="17805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0"/>
          </reference>
          <reference field="6" count="1">
            <x v="2"/>
          </reference>
          <reference field="7" count="1">
            <x v="0"/>
          </reference>
        </references>
      </pivotArea>
    </format>
    <format dxfId="17804">
      <pivotArea outline="0" fieldPosition="0" dataOnly="0" labelOnly="1">
        <references count="5">
          <reference field="2" count="1">
            <x v="0"/>
          </reference>
          <reference field="4" count="1">
            <x v="11"/>
          </reference>
          <reference field="5" count="1">
            <x v="0"/>
          </reference>
          <reference field="6" count="1">
            <x v="2"/>
          </reference>
          <reference field="7" count="1">
            <x v="0"/>
          </reference>
        </references>
      </pivotArea>
    </format>
    <format dxfId="17803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0"/>
          </reference>
        </references>
      </pivotArea>
    </format>
    <format dxfId="17802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0"/>
          </reference>
          <reference field="6" count="1">
            <x v="2"/>
          </reference>
          <reference field="7" count="1">
            <x v="0"/>
          </reference>
        </references>
      </pivotArea>
    </format>
    <format dxfId="17801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92"/>
          </reference>
        </references>
      </pivotArea>
    </format>
    <format dxfId="17800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92"/>
          </reference>
        </references>
      </pivotArea>
    </format>
    <format dxfId="17799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0"/>
          </reference>
          <reference field="6" count="1">
            <x v="2"/>
          </reference>
          <reference field="7" count="1">
            <x v="92"/>
          </reference>
        </references>
      </pivotArea>
    </format>
    <format dxfId="17798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94"/>
          </reference>
        </references>
      </pivotArea>
    </format>
    <format dxfId="17797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0"/>
          </reference>
          <reference field="6" count="1">
            <x v="2"/>
          </reference>
          <reference field="7" count="1">
            <x v="94"/>
          </reference>
        </references>
      </pivotArea>
    </format>
    <format dxfId="17796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94"/>
          </reference>
        </references>
      </pivotArea>
    </format>
    <format dxfId="17795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0"/>
          </reference>
          <reference field="6" count="1">
            <x v="2"/>
          </reference>
          <reference field="7" count="1">
            <x v="94"/>
          </reference>
        </references>
      </pivotArea>
    </format>
    <format dxfId="17794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96"/>
          </reference>
        </references>
      </pivotArea>
    </format>
    <format dxfId="17793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0"/>
          </reference>
          <reference field="6" count="1">
            <x v="2"/>
          </reference>
          <reference field="7" count="1">
            <x v="96"/>
          </reference>
        </references>
      </pivotArea>
    </format>
    <format dxfId="17792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96"/>
          </reference>
        </references>
      </pivotArea>
    </format>
    <format dxfId="17791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0"/>
          </reference>
          <reference field="6" count="1">
            <x v="2"/>
          </reference>
          <reference field="7" count="1">
            <x v="96"/>
          </reference>
        </references>
      </pivotArea>
    </format>
    <format dxfId="17790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113"/>
          </reference>
        </references>
      </pivotArea>
    </format>
    <format dxfId="17789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0"/>
          </reference>
          <reference field="6" count="1">
            <x v="2"/>
          </reference>
          <reference field="7" count="1">
            <x v="113"/>
          </reference>
        </references>
      </pivotArea>
    </format>
    <format dxfId="17788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2"/>
          </reference>
        </references>
      </pivotArea>
    </format>
    <format dxfId="17787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113"/>
          </reference>
        </references>
      </pivotArea>
    </format>
    <format dxfId="17786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0"/>
          </reference>
          <reference field="6" count="1">
            <x v="2"/>
          </reference>
          <reference field="7" count="1">
            <x v="113"/>
          </reference>
        </references>
      </pivotArea>
    </format>
    <format dxfId="17785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6"/>
          </reference>
        </references>
      </pivotArea>
    </format>
    <format dxfId="17784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6"/>
          </reference>
          <reference field="7" count="1">
            <x v="23"/>
          </reference>
        </references>
      </pivotArea>
    </format>
    <format dxfId="17783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6"/>
          </reference>
        </references>
      </pivotArea>
    </format>
    <format dxfId="17782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6"/>
          </reference>
          <reference field="7" count="1">
            <x v="23"/>
          </reference>
        </references>
      </pivotArea>
    </format>
    <format dxfId="17781">
      <pivotArea outline="0" fieldPosition="0" dataOnly="0" labelOnly="1">
        <references count="5">
          <reference field="2" count="1">
            <x v="0"/>
          </reference>
          <reference field="4" count="1">
            <x v="14"/>
          </reference>
          <reference field="5" count="1">
            <x v="0"/>
          </reference>
          <reference field="6" count="1">
            <x v="6"/>
          </reference>
          <reference field="7" count="1">
            <x v="23"/>
          </reference>
        </references>
      </pivotArea>
    </format>
    <format dxfId="17780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7"/>
          </reference>
        </references>
      </pivotArea>
    </format>
    <format dxfId="17779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35"/>
          </reference>
        </references>
      </pivotArea>
    </format>
    <format dxfId="17778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35"/>
          </reference>
        </references>
      </pivotArea>
    </format>
    <format dxfId="17777">
      <pivotArea outline="0" fieldPosition="0" dataOnly="0" labelOnly="1">
        <references count="5">
          <reference field="2" count="1">
            <x v="0"/>
          </reference>
          <reference field="4" count="1">
            <x v="15"/>
          </reference>
          <reference field="5" count="1">
            <x v="0"/>
          </reference>
          <reference field="6" count="1">
            <x v="7"/>
          </reference>
          <reference field="7" count="1">
            <x v="35"/>
          </reference>
        </references>
      </pivotArea>
    </format>
    <format dxfId="17776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36"/>
          </reference>
        </references>
      </pivotArea>
    </format>
    <format dxfId="17775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0"/>
          </reference>
          <reference field="6" count="1">
            <x v="7"/>
          </reference>
          <reference field="7" count="1">
            <x v="36"/>
          </reference>
        </references>
      </pivotArea>
    </format>
    <format dxfId="17774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0"/>
          </reference>
          <reference field="6" count="1">
            <x v="7"/>
          </reference>
          <reference field="7" count="1">
            <x v="36"/>
          </reference>
        </references>
      </pivotArea>
    </format>
    <format dxfId="17773">
      <pivotArea outline="0" fieldPosition="0" dataOnly="0" labelOnly="1">
        <references count="5">
          <reference field="2" count="1">
            <x v="0"/>
          </reference>
          <reference field="4" count="1">
            <x v="15"/>
          </reference>
          <reference field="5" count="1">
            <x v="0"/>
          </reference>
          <reference field="6" count="1">
            <x v="7"/>
          </reference>
          <reference field="7" count="1">
            <x v="36"/>
          </reference>
        </references>
      </pivotArea>
    </format>
    <format dxfId="17772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36"/>
          </reference>
        </references>
      </pivotArea>
    </format>
    <format dxfId="17771">
      <pivotArea outline="0" fieldPosition="0" dataOnly="0" labelOnly="1">
        <references count="5">
          <reference field="2" count="1">
            <x v="0"/>
          </reference>
          <reference field="4" count="1">
            <x v="23"/>
          </reference>
          <reference field="5" count="1">
            <x v="0"/>
          </reference>
          <reference field="6" count="1">
            <x v="7"/>
          </reference>
          <reference field="7" count="1">
            <x v="36"/>
          </reference>
        </references>
      </pivotArea>
    </format>
    <format dxfId="17770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78"/>
          </reference>
        </references>
      </pivotArea>
    </format>
    <format dxfId="17769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78"/>
          </reference>
        </references>
      </pivotArea>
    </format>
    <format dxfId="17768">
      <pivotArea outline="0" fieldPosition="0" dataOnly="0" labelOnly="1">
        <references count="5">
          <reference field="2" count="1">
            <x v="0"/>
          </reference>
          <reference field="4" count="1">
            <x v="16"/>
          </reference>
          <reference field="5" count="1">
            <x v="0"/>
          </reference>
          <reference field="6" count="1">
            <x v="7"/>
          </reference>
          <reference field="7" count="1">
            <x v="78"/>
          </reference>
        </references>
      </pivotArea>
    </format>
    <format dxfId="17767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93"/>
          </reference>
        </references>
      </pivotArea>
    </format>
    <format dxfId="17766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0"/>
          </reference>
          <reference field="6" count="1">
            <x v="7"/>
          </reference>
          <reference field="7" count="1">
            <x v="93"/>
          </reference>
        </references>
      </pivotArea>
    </format>
    <format dxfId="17765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93"/>
          </reference>
        </references>
      </pivotArea>
    </format>
    <format dxfId="17764">
      <pivotArea outline="0" fieldPosition="0" dataOnly="0" labelOnly="1">
        <references count="5">
          <reference field="2" count="1">
            <x v="0"/>
          </reference>
          <reference field="4" count="1">
            <x v="23"/>
          </reference>
          <reference field="5" count="1">
            <x v="0"/>
          </reference>
          <reference field="6" count="1">
            <x v="7"/>
          </reference>
          <reference field="7" count="1">
            <x v="93"/>
          </reference>
        </references>
      </pivotArea>
    </format>
    <format dxfId="17763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109"/>
          </reference>
        </references>
      </pivotArea>
    </format>
    <format dxfId="17762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0"/>
          </reference>
          <reference field="6" count="1">
            <x v="7"/>
          </reference>
          <reference field="7" count="1">
            <x v="109"/>
          </reference>
        </references>
      </pivotArea>
    </format>
    <format dxfId="17761">
      <pivotArea outline="0" fieldPosition="0" dataOnly="0" labelOnly="1">
        <references count="5">
          <reference field="2" count="1">
            <x v="0"/>
          </reference>
          <reference field="4" count="1">
            <x v="16"/>
          </reference>
          <reference field="5" count="1">
            <x v="0"/>
          </reference>
          <reference field="6" count="1">
            <x v="7"/>
          </reference>
          <reference field="7" count="1">
            <x v="109"/>
          </reference>
        </references>
      </pivotArea>
    </format>
    <format dxfId="17760">
      <pivotArea outline="0" fieldPosition="0" dataOnly="0" labelOnly="1">
        <references count="2">
          <reference field="2" count="1">
            <x v="0"/>
          </reference>
          <reference field="5" count="1">
            <x v="0"/>
          </reference>
        </references>
      </pivotArea>
    </format>
    <format dxfId="17759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7"/>
          </reference>
        </references>
      </pivotArea>
    </format>
    <format dxfId="17758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109"/>
          </reference>
        </references>
      </pivotArea>
    </format>
    <format dxfId="17757">
      <pivotArea outline="0" fieldPosition="0" dataOnly="0" labelOnly="1">
        <references count="5">
          <reference field="2" count="1">
            <x v="0"/>
          </reference>
          <reference field="4" count="1">
            <x v="23"/>
          </reference>
          <reference field="5" count="1">
            <x v="0"/>
          </reference>
          <reference field="6" count="1">
            <x v="7"/>
          </reference>
          <reference field="7" count="1">
            <x v="109"/>
          </reference>
        </references>
      </pivotArea>
    </format>
    <format dxfId="17756">
      <pivotArea outline="0" fieldPosition="0" dataOnly="0" labelOnly="1">
        <references count="2">
          <reference field="2" count="1">
            <x v="1"/>
          </reference>
          <reference field="5" count="1">
            <x v="0"/>
          </reference>
        </references>
      </pivotArea>
    </format>
    <format dxfId="17755">
      <pivotArea outline="0" fieldPosition="0" dataOnly="0" labelOnly="1">
        <references count="3">
          <reference field="2" count="1">
            <x v="1"/>
          </reference>
          <reference field="5" count="1">
            <x v="0"/>
          </reference>
          <reference field="6" count="1">
            <x v="8"/>
          </reference>
        </references>
      </pivotArea>
    </format>
    <format dxfId="17754">
      <pivotArea outline="0" fieldPosition="0" dataOnly="0" labelOnly="1">
        <references count="4">
          <reference field="2" count="1">
            <x v="1"/>
          </reference>
          <reference field="5" count="1">
            <x v="0"/>
          </reference>
          <reference field="6" count="1">
            <x v="8"/>
          </reference>
          <reference field="7" count="1">
            <x v="58"/>
          </reference>
        </references>
      </pivotArea>
    </format>
    <format dxfId="17753">
      <pivotArea outline="0" fieldPosition="0" dataOnly="0" labelOnly="1">
        <references count="4">
          <reference field="2" count="1">
            <x v="1"/>
          </reference>
          <reference field="5" count="1">
            <x v="0"/>
          </reference>
          <reference field="6" count="1">
            <x v="8"/>
          </reference>
          <reference field="7" count="1">
            <x v="58"/>
          </reference>
        </references>
      </pivotArea>
    </format>
    <format dxfId="17752">
      <pivotArea outline="0" fieldPosition="0" dataOnly="0" labelOnly="1">
        <references count="5">
          <reference field="2" count="1">
            <x v="1"/>
          </reference>
          <reference field="4" count="1">
            <x v="10"/>
          </reference>
          <reference field="5" count="1">
            <x v="0"/>
          </reference>
          <reference field="6" count="1">
            <x v="8"/>
          </reference>
          <reference field="7" count="1">
            <x v="58"/>
          </reference>
        </references>
      </pivotArea>
    </format>
    <format dxfId="17751">
      <pivotArea outline="0" fieldPosition="0" dataOnly="0" labelOnly="1">
        <references count="4">
          <reference field="2" count="1">
            <x v="1"/>
          </reference>
          <reference field="5" count="1">
            <x v="0"/>
          </reference>
          <reference field="6" count="1">
            <x v="8"/>
          </reference>
          <reference field="7" count="1">
            <x v="59"/>
          </reference>
        </references>
      </pivotArea>
    </format>
    <format dxfId="17750">
      <pivotArea outline="0" fieldPosition="0" dataOnly="0" labelOnly="1">
        <references count="5">
          <reference field="2" count="1">
            <x v="1"/>
          </reference>
          <reference field="4" count="1">
            <x v="10"/>
          </reference>
          <reference field="5" count="1">
            <x v="0"/>
          </reference>
          <reference field="6" count="1">
            <x v="8"/>
          </reference>
          <reference field="7" count="1">
            <x v="59"/>
          </reference>
        </references>
      </pivotArea>
    </format>
    <format dxfId="17749">
      <pivotArea outline="0" fieldPosition="0" dataOnly="0" labelOnly="1">
        <references count="2">
          <reference field="2" count="1">
            <x v="1"/>
          </reference>
          <reference field="5" count="1">
            <x v="0"/>
          </reference>
        </references>
      </pivotArea>
    </format>
    <format dxfId="17748">
      <pivotArea outline="0" fieldPosition="0" dataOnly="0" labelOnly="1">
        <references count="3">
          <reference field="2" count="1">
            <x v="1"/>
          </reference>
          <reference field="5" count="1">
            <x v="0"/>
          </reference>
          <reference field="6" count="1">
            <x v="8"/>
          </reference>
        </references>
      </pivotArea>
    </format>
    <format dxfId="17747">
      <pivotArea outline="0" fieldPosition="0" dataOnly="0" labelOnly="1">
        <references count="4">
          <reference field="2" count="1">
            <x v="1"/>
          </reference>
          <reference field="5" count="1">
            <x v="0"/>
          </reference>
          <reference field="6" count="1">
            <x v="8"/>
          </reference>
          <reference field="7" count="1">
            <x v="59"/>
          </reference>
        </references>
      </pivotArea>
    </format>
    <format dxfId="17746">
      <pivotArea outline="0" fieldPosition="0" dataOnly="0" labelOnly="1">
        <references count="5">
          <reference field="2" count="1">
            <x v="1"/>
          </reference>
          <reference field="4" count="1">
            <x v="23"/>
          </reference>
          <reference field="5" count="1">
            <x v="0"/>
          </reference>
          <reference field="6" count="1">
            <x v="8"/>
          </reference>
          <reference field="7" count="1">
            <x v="59"/>
          </reference>
        </references>
      </pivotArea>
    </format>
    <format dxfId="17745">
      <pivotArea outline="0" fieldPosition="0" dataOnly="0" labelOnly="1">
        <references count="2">
          <reference field="2" count="1">
            <x v="2"/>
          </reference>
          <reference field="5" count="1">
            <x v="0"/>
          </reference>
        </references>
      </pivotArea>
    </format>
    <format dxfId="17744">
      <pivotArea outline="0" fieldPosition="0" dataOnly="0" labelOnly="1">
        <references count="3">
          <reference field="2" count="1">
            <x v="2"/>
          </reference>
          <reference field="5" count="1">
            <x v="0"/>
          </reference>
          <reference field="6" count="1">
            <x v="10"/>
          </reference>
        </references>
      </pivotArea>
    </format>
    <format dxfId="17743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0"/>
          </reference>
          <reference field="7" count="1">
            <x v="98"/>
          </reference>
        </references>
      </pivotArea>
    </format>
    <format dxfId="17742">
      <pivotArea outline="0" fieldPosition="0" dataOnly="0" labelOnly="1">
        <references count="5">
          <reference field="2" count="1">
            <x v="2"/>
          </reference>
          <reference field="4" count="1">
            <x v="10"/>
          </reference>
          <reference field="5" count="1">
            <x v="0"/>
          </reference>
          <reference field="6" count="1">
            <x v="10"/>
          </reference>
          <reference field="7" count="1">
            <x v="98"/>
          </reference>
        </references>
      </pivotArea>
    </format>
    <format dxfId="17741">
      <pivotArea outline="0" fieldPosition="0" dataOnly="0" labelOnly="1">
        <references count="5">
          <reference field="2" count="1">
            <x v="2"/>
          </reference>
          <reference field="4" count="1">
            <x v="16"/>
          </reference>
          <reference field="5" count="1">
            <x v="0"/>
          </reference>
          <reference field="6" count="1">
            <x v="10"/>
          </reference>
          <reference field="7" count="1">
            <x v="98"/>
          </reference>
        </references>
      </pivotArea>
    </format>
    <format dxfId="17740">
      <pivotArea outline="0" fieldPosition="0" dataOnly="0" labelOnly="1">
        <references count="3">
          <reference field="2" count="1">
            <x v="2"/>
          </reference>
          <reference field="5" count="1">
            <x v="0"/>
          </reference>
          <reference field="6" count="1">
            <x v="10"/>
          </reference>
        </references>
      </pivotArea>
    </format>
    <format dxfId="17739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0"/>
          </reference>
          <reference field="7" count="1">
            <x v="98"/>
          </reference>
        </references>
      </pivotArea>
    </format>
    <format dxfId="17738">
      <pivotArea outline="0" fieldPosition="0" dataOnly="0" labelOnly="1">
        <references count="5">
          <reference field="2" count="1">
            <x v="2"/>
          </reference>
          <reference field="4" count="1">
            <x v="23"/>
          </reference>
          <reference field="5" count="1">
            <x v="0"/>
          </reference>
          <reference field="6" count="1">
            <x v="10"/>
          </reference>
          <reference field="7" count="1">
            <x v="98"/>
          </reference>
        </references>
      </pivotArea>
    </format>
    <format dxfId="17737">
      <pivotArea outline="0" fieldPosition="0" dataOnly="0" labelOnly="1">
        <references count="3">
          <reference field="2" count="1">
            <x v="2"/>
          </reference>
          <reference field="5" count="1">
            <x v="0"/>
          </reference>
          <reference field="6" count="1">
            <x v="11"/>
          </reference>
        </references>
      </pivotArea>
    </format>
    <format dxfId="17736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1"/>
          </reference>
          <reference field="7" count="1">
            <x v="68"/>
          </reference>
        </references>
      </pivotArea>
    </format>
    <format dxfId="17735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1"/>
          </reference>
          <reference field="7" count="1">
            <x v="68"/>
          </reference>
        </references>
      </pivotArea>
    </format>
    <format dxfId="17734">
      <pivotArea outline="0" fieldPosition="0" dataOnly="0" labelOnly="1">
        <references count="5">
          <reference field="2" count="1">
            <x v="2"/>
          </reference>
          <reference field="4" count="1">
            <x v="17"/>
          </reference>
          <reference field="5" count="1">
            <x v="0"/>
          </reference>
          <reference field="6" count="1">
            <x v="11"/>
          </reference>
          <reference field="7" count="1">
            <x v="68"/>
          </reference>
        </references>
      </pivotArea>
    </format>
    <format dxfId="17733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1"/>
          </reference>
          <reference field="7" count="1">
            <x v="109"/>
          </reference>
        </references>
      </pivotArea>
    </format>
    <format dxfId="17732">
      <pivotArea outline="0" fieldPosition="0" dataOnly="0" labelOnly="1">
        <references count="2">
          <reference field="2" count="1">
            <x v="2"/>
          </reference>
          <reference field="5" count="1">
            <x v="0"/>
          </reference>
        </references>
      </pivotArea>
    </format>
    <format dxfId="17731">
      <pivotArea outline="0" fieldPosition="0" dataOnly="0" labelOnly="1">
        <references count="3">
          <reference field="2" count="1">
            <x v="2"/>
          </reference>
          <reference field="5" count="1">
            <x v="0"/>
          </reference>
          <reference field="6" count="1">
            <x v="11"/>
          </reference>
        </references>
      </pivotArea>
    </format>
    <format dxfId="17730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1"/>
          </reference>
          <reference field="7" count="1">
            <x v="109"/>
          </reference>
        </references>
      </pivotArea>
    </format>
    <format dxfId="17729">
      <pivotArea outline="0" fieldPosition="0" dataOnly="0" labelOnly="1">
        <references count="5">
          <reference field="2" count="1">
            <x v="2"/>
          </reference>
          <reference field="4" count="1">
            <x v="17"/>
          </reference>
          <reference field="5" count="1">
            <x v="0"/>
          </reference>
          <reference field="6" count="1">
            <x v="11"/>
          </reference>
          <reference field="7" count="1">
            <x v="109"/>
          </reference>
        </references>
      </pivotArea>
    </format>
    <format dxfId="17728">
      <pivotArea outline="0" fieldPosition="0" dataOnly="0" labelOnly="1">
        <references count="2">
          <reference field="2" count="1">
            <x v="5"/>
          </reference>
          <reference field="5" count="1">
            <x v="0"/>
          </reference>
        </references>
      </pivotArea>
    </format>
    <format dxfId="17727">
      <pivotArea outline="0" fieldPosition="0" dataOnly="0" labelOnly="1">
        <references count="3">
          <reference field="2" count="1">
            <x v="5"/>
          </reference>
          <reference field="5" count="1">
            <x v="0"/>
          </reference>
          <reference field="6" count="1">
            <x v="19"/>
          </reference>
        </references>
      </pivotArea>
    </format>
    <format dxfId="17726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19"/>
          </reference>
          <reference field="7" count="1">
            <x v="72"/>
          </reference>
        </references>
      </pivotArea>
    </format>
    <format dxfId="17725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19"/>
          </reference>
          <reference field="7" count="1">
            <x v="72"/>
          </reference>
        </references>
      </pivotArea>
    </format>
    <format dxfId="17724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19"/>
          </reference>
          <reference field="7" count="1">
            <x v="72"/>
          </reference>
        </references>
      </pivotArea>
    </format>
    <format dxfId="17723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19"/>
          </reference>
          <reference field="7" count="1">
            <x v="104"/>
          </reference>
        </references>
      </pivotArea>
    </format>
    <format dxfId="17722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19"/>
          </reference>
          <reference field="7" count="1">
            <x v="104"/>
          </reference>
        </references>
      </pivotArea>
    </format>
    <format dxfId="17721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19"/>
          </reference>
          <reference field="7" count="1">
            <x v="104"/>
          </reference>
        </references>
      </pivotArea>
    </format>
    <format dxfId="17720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19"/>
          </reference>
          <reference field="7" count="1">
            <x v="109"/>
          </reference>
        </references>
      </pivotArea>
    </format>
    <format dxfId="17719">
      <pivotArea outline="0" fieldPosition="0" dataOnly="0" labelOnly="1">
        <references count="3">
          <reference field="2" count="1">
            <x v="5"/>
          </reference>
          <reference field="5" count="1">
            <x v="0"/>
          </reference>
          <reference field="6" count="1">
            <x v="19"/>
          </reference>
        </references>
      </pivotArea>
    </format>
    <format dxfId="17718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19"/>
          </reference>
          <reference field="7" count="1">
            <x v="109"/>
          </reference>
        </references>
      </pivotArea>
    </format>
    <format dxfId="17717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19"/>
          </reference>
          <reference field="7" count="1">
            <x v="109"/>
          </reference>
        </references>
      </pivotArea>
    </format>
    <format dxfId="17716">
      <pivotArea outline="0" fieldPosition="0" dataOnly="0" labelOnly="1">
        <references count="3">
          <reference field="2" count="1">
            <x v="5"/>
          </reference>
          <reference field="5" count="1">
            <x v="0"/>
          </reference>
          <reference field="6" count="1">
            <x v="20"/>
          </reference>
        </references>
      </pivotArea>
    </format>
    <format dxfId="17715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0"/>
          </reference>
          <reference field="7" count="1">
            <x v="73"/>
          </reference>
        </references>
      </pivotArea>
    </format>
    <format dxfId="17714">
      <pivotArea outline="0" fieldPosition="0" dataOnly="0" labelOnly="1">
        <references count="5">
          <reference field="2" count="1">
            <x v="5"/>
          </reference>
          <reference field="4" count="1">
            <x v="12"/>
          </reference>
          <reference field="5" count="1">
            <x v="0"/>
          </reference>
          <reference field="6" count="1">
            <x v="20"/>
          </reference>
          <reference field="7" count="1">
            <x v="73"/>
          </reference>
        </references>
      </pivotArea>
    </format>
    <format dxfId="17713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0"/>
          </reference>
          <reference field="7" count="1">
            <x v="73"/>
          </reference>
        </references>
      </pivotArea>
    </format>
    <format dxfId="17712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20"/>
          </reference>
          <reference field="7" count="1">
            <x v="73"/>
          </reference>
        </references>
      </pivotArea>
    </format>
    <format dxfId="17711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0"/>
          </reference>
          <reference field="7" count="1">
            <x v="74"/>
          </reference>
        </references>
      </pivotArea>
    </format>
    <format dxfId="17710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0"/>
          </reference>
          <reference field="7" count="1">
            <x v="74"/>
          </reference>
        </references>
      </pivotArea>
    </format>
    <format dxfId="17709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20"/>
          </reference>
          <reference field="7" count="1">
            <x v="74"/>
          </reference>
        </references>
      </pivotArea>
    </format>
    <format dxfId="17708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0"/>
          </reference>
          <reference field="7" count="1">
            <x v="109"/>
          </reference>
        </references>
      </pivotArea>
    </format>
    <format dxfId="17707">
      <pivotArea outline="0" fieldPosition="0" dataOnly="0" labelOnly="1">
        <references count="2">
          <reference field="2" count="1">
            <x v="5"/>
          </reference>
          <reference field="5" count="1">
            <x v="0"/>
          </reference>
        </references>
      </pivotArea>
    </format>
    <format dxfId="17706">
      <pivotArea outline="0" fieldPosition="0" dataOnly="0" labelOnly="1">
        <references count="3">
          <reference field="2" count="1">
            <x v="5"/>
          </reference>
          <reference field="5" count="1">
            <x v="0"/>
          </reference>
          <reference field="6" count="1">
            <x v="20"/>
          </reference>
        </references>
      </pivotArea>
    </format>
    <format dxfId="17705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0"/>
          </reference>
          <reference field="7" count="1">
            <x v="109"/>
          </reference>
        </references>
      </pivotArea>
    </format>
    <format dxfId="17704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20"/>
          </reference>
          <reference field="7" count="1">
            <x v="109"/>
          </reference>
        </references>
      </pivotArea>
    </format>
    <format dxfId="17703">
      <pivotArea outline="0" fieldPosition="0" dataOnly="0" labelOnly="1">
        <references count="2">
          <reference field="2" count="1">
            <x v="8"/>
          </reference>
          <reference field="5" count="1">
            <x v="0"/>
          </reference>
        </references>
      </pivotArea>
    </format>
    <format dxfId="17702">
      <pivotArea outline="0" fieldPosition="0" dataOnly="0" labelOnly="1">
        <references count="3">
          <reference field="2" count="1">
            <x v="8"/>
          </reference>
          <reference field="5" count="1">
            <x v="0"/>
          </reference>
          <reference field="6" count="1">
            <x v="30"/>
          </reference>
        </references>
      </pivotArea>
    </format>
    <format dxfId="17701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0"/>
          </reference>
          <reference field="7" count="1">
            <x v="79"/>
          </reference>
        </references>
      </pivotArea>
    </format>
    <format dxfId="17700">
      <pivotArea outline="0" fieldPosition="0" dataOnly="0" labelOnly="1">
        <references count="3">
          <reference field="2" count="1">
            <x v="8"/>
          </reference>
          <reference field="5" count="1">
            <x v="0"/>
          </reference>
          <reference field="6" count="1">
            <x v="30"/>
          </reference>
        </references>
      </pivotArea>
    </format>
    <format dxfId="17699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0"/>
          </reference>
          <reference field="7" count="1">
            <x v="79"/>
          </reference>
        </references>
      </pivotArea>
    </format>
    <format dxfId="17698">
      <pivotArea outline="0" fieldPosition="0" dataOnly="0" labelOnly="1">
        <references count="5">
          <reference field="2" count="1">
            <x v="8"/>
          </reference>
          <reference field="4" count="1">
            <x v="18"/>
          </reference>
          <reference field="5" count="1">
            <x v="0"/>
          </reference>
          <reference field="6" count="1">
            <x v="30"/>
          </reference>
          <reference field="7" count="1">
            <x v="79"/>
          </reference>
        </references>
      </pivotArea>
    </format>
    <format dxfId="17697">
      <pivotArea outline="0" fieldPosition="0" dataOnly="0" labelOnly="1">
        <references count="3">
          <reference field="2" count="1">
            <x v="8"/>
          </reference>
          <reference field="5" count="1">
            <x v="0"/>
          </reference>
          <reference field="6" count="1">
            <x v="31"/>
          </reference>
        </references>
      </pivotArea>
    </format>
    <format dxfId="17696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84"/>
          </reference>
        </references>
      </pivotArea>
    </format>
    <format dxfId="17695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84"/>
          </reference>
        </references>
      </pivotArea>
    </format>
    <format dxfId="17694">
      <pivotArea outline="0" fieldPosition="0" dataOnly="0" labelOnly="1">
        <references count="5">
          <reference field="2" count="1">
            <x v="8"/>
          </reference>
          <reference field="4" count="1">
            <x v="18"/>
          </reference>
          <reference field="5" count="1">
            <x v="0"/>
          </reference>
          <reference field="6" count="1">
            <x v="31"/>
          </reference>
          <reference field="7" count="1">
            <x v="84"/>
          </reference>
        </references>
      </pivotArea>
    </format>
    <format dxfId="17693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23"/>
          </reference>
        </references>
      </pivotArea>
    </format>
    <format dxfId="17692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23"/>
          </reference>
        </references>
      </pivotArea>
    </format>
    <format dxfId="17691">
      <pivotArea outline="0" fieldPosition="0" dataOnly="0" labelOnly="1">
        <references count="5">
          <reference field="2" count="1">
            <x v="8"/>
          </reference>
          <reference field="4" count="1">
            <x v="18"/>
          </reference>
          <reference field="5" count="1">
            <x v="0"/>
          </reference>
          <reference field="6" count="1">
            <x v="31"/>
          </reference>
          <reference field="7" count="1">
            <x v="123"/>
          </reference>
        </references>
      </pivotArea>
    </format>
    <format dxfId="17690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32"/>
          </reference>
        </references>
      </pivotArea>
    </format>
    <format dxfId="17689">
      <pivotArea outline="0" fieldPosition="0" dataOnly="0" labelOnly="1">
        <references count="3">
          <reference field="2" count="1">
            <x v="8"/>
          </reference>
          <reference field="5" count="1">
            <x v="0"/>
          </reference>
          <reference field="6" count="1">
            <x v="31"/>
          </reference>
        </references>
      </pivotArea>
    </format>
    <format dxfId="17688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32"/>
          </reference>
        </references>
      </pivotArea>
    </format>
    <format dxfId="17687">
      <pivotArea outline="0" fieldPosition="0" dataOnly="0" labelOnly="1">
        <references count="5">
          <reference field="2" count="1">
            <x v="8"/>
          </reference>
          <reference field="4" count="1">
            <x v="19"/>
          </reference>
          <reference field="5" count="1">
            <x v="0"/>
          </reference>
          <reference field="6" count="1">
            <x v="31"/>
          </reference>
          <reference field="7" count="1">
            <x v="132"/>
          </reference>
        </references>
      </pivotArea>
    </format>
    <format dxfId="17686">
      <pivotArea outline="0" fieldPosition="0" dataOnly="0" labelOnly="1">
        <references count="3">
          <reference field="2" count="1">
            <x v="8"/>
          </reference>
          <reference field="5" count="1">
            <x v="0"/>
          </reference>
          <reference field="6" count="1">
            <x v="33"/>
          </reference>
        </references>
      </pivotArea>
    </format>
    <format dxfId="17685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3"/>
          </reference>
          <reference field="7" count="1">
            <x v="95"/>
          </reference>
        </references>
      </pivotArea>
    </format>
    <format dxfId="17684">
      <pivotArea outline="0" fieldPosition="0" dataOnly="0" labelOnly="1">
        <references count="5">
          <reference field="2" count="1">
            <x v="8"/>
          </reference>
          <reference field="4" count="1">
            <x v="10"/>
          </reference>
          <reference field="5" count="1">
            <x v="0"/>
          </reference>
          <reference field="6" count="1">
            <x v="33"/>
          </reference>
          <reference field="7" count="1">
            <x v="95"/>
          </reference>
        </references>
      </pivotArea>
    </format>
    <format dxfId="17683">
      <pivotArea outline="0" fieldPosition="0" dataOnly="0" labelOnly="1">
        <references count="5">
          <reference field="2" count="1">
            <x v="8"/>
          </reference>
          <reference field="4" count="1">
            <x v="12"/>
          </reference>
          <reference field="5" count="1">
            <x v="0"/>
          </reference>
          <reference field="6" count="1">
            <x v="33"/>
          </reference>
          <reference field="7" count="1">
            <x v="95"/>
          </reference>
        </references>
      </pivotArea>
    </format>
    <format dxfId="17682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3"/>
          </reference>
          <reference field="7" count="1">
            <x v="95"/>
          </reference>
        </references>
      </pivotArea>
    </format>
    <format dxfId="17681">
      <pivotArea outline="0" fieldPosition="0" dataOnly="0" labelOnly="1">
        <references count="5">
          <reference field="2" count="1">
            <x v="8"/>
          </reference>
          <reference field="4" count="1">
            <x v="23"/>
          </reference>
          <reference field="5" count="1">
            <x v="0"/>
          </reference>
          <reference field="6" count="1">
            <x v="33"/>
          </reference>
          <reference field="7" count="1">
            <x v="95"/>
          </reference>
        </references>
      </pivotArea>
    </format>
    <format dxfId="17680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3"/>
          </reference>
          <reference field="7" count="1">
            <x v="131"/>
          </reference>
        </references>
      </pivotArea>
    </format>
    <format dxfId="17679">
      <pivotArea outline="0" fieldPosition="0" dataOnly="0" labelOnly="1">
        <references count="2">
          <reference field="2" count="1">
            <x v="8"/>
          </reference>
          <reference field="5" count="1">
            <x v="0"/>
          </reference>
        </references>
      </pivotArea>
    </format>
    <format dxfId="17678">
      <pivotArea outline="0" fieldPosition="0" dataOnly="0" labelOnly="1">
        <references count="3">
          <reference field="2" count="1">
            <x v="8"/>
          </reference>
          <reference field="5" count="1">
            <x v="0"/>
          </reference>
          <reference field="6" count="1">
            <x v="33"/>
          </reference>
        </references>
      </pivotArea>
    </format>
    <format dxfId="17677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3"/>
          </reference>
          <reference field="7" count="1">
            <x v="131"/>
          </reference>
        </references>
      </pivotArea>
    </format>
    <format dxfId="17676">
      <pivotArea outline="0" fieldPosition="0" dataOnly="0" labelOnly="1">
        <references count="5">
          <reference field="2" count="1">
            <x v="8"/>
          </reference>
          <reference field="4" count="1">
            <x v="22"/>
          </reference>
          <reference field="5" count="1">
            <x v="0"/>
          </reference>
          <reference field="6" count="1">
            <x v="33"/>
          </reference>
          <reference field="7" count="1">
            <x v="131"/>
          </reference>
        </references>
      </pivotArea>
    </format>
    <format dxfId="17675">
      <pivotArea outline="0" fieldPosition="0" dataOnly="0" labelOnly="1">
        <references count="2">
          <reference field="2" count="1">
            <x v="10"/>
          </reference>
          <reference field="5" count="1">
            <x v="0"/>
          </reference>
        </references>
      </pivotArea>
    </format>
    <format dxfId="17674">
      <pivotArea outline="0" fieldPosition="0" dataOnly="0" labelOnly="1">
        <references count="3">
          <reference field="2" count="1">
            <x v="10"/>
          </reference>
          <reference field="5" count="1">
            <x v="0"/>
          </reference>
          <reference field="6" count="1">
            <x v="35"/>
          </reference>
        </references>
      </pivotArea>
    </format>
    <format dxfId="17673">
      <pivotArea outline="0" fieldPosition="0" dataOnly="0" labelOnly="1">
        <references count="4">
          <reference field="2" count="1">
            <x v="10"/>
          </reference>
          <reference field="5" count="1">
            <x v="0"/>
          </reference>
          <reference field="6" count="1">
            <x v="35"/>
          </reference>
          <reference field="7" count="1">
            <x v="35"/>
          </reference>
        </references>
      </pivotArea>
    </format>
    <format dxfId="17672">
      <pivotArea outline="0" fieldPosition="0" dataOnly="0" labelOnly="1">
        <references count="2">
          <reference field="2" count="1">
            <x v="10"/>
          </reference>
          <reference field="5" count="1">
            <x v="0"/>
          </reference>
        </references>
      </pivotArea>
    </format>
    <format dxfId="17671">
      <pivotArea outline="0" fieldPosition="0" dataOnly="0" labelOnly="1">
        <references count="3">
          <reference field="2" count="1">
            <x v="10"/>
          </reference>
          <reference field="5" count="1">
            <x v="0"/>
          </reference>
          <reference field="6" count="1">
            <x v="35"/>
          </reference>
        </references>
      </pivotArea>
    </format>
    <format dxfId="17670">
      <pivotArea outline="0" fieldPosition="0" dataOnly="0" labelOnly="1">
        <references count="4">
          <reference field="2" count="1">
            <x v="10"/>
          </reference>
          <reference field="5" count="1">
            <x v="0"/>
          </reference>
          <reference field="6" count="1">
            <x v="35"/>
          </reference>
          <reference field="7" count="1">
            <x v="35"/>
          </reference>
        </references>
      </pivotArea>
    </format>
    <format dxfId="17669">
      <pivotArea outline="0" fieldPosition="0" dataOnly="0" labelOnly="1">
        <references count="5">
          <reference field="2" count="1">
            <x v="10"/>
          </reference>
          <reference field="4" count="1">
            <x v="15"/>
          </reference>
          <reference field="5" count="1">
            <x v="0"/>
          </reference>
          <reference field="6" count="1">
            <x v="35"/>
          </reference>
          <reference field="7" count="1">
            <x v="35"/>
          </reference>
        </references>
      </pivotArea>
    </format>
    <format dxfId="17668">
      <pivotArea outline="0" fieldPosition="0" dataOnly="0" labelOnly="1">
        <references count="2">
          <reference field="2" count="1">
            <x v="11"/>
          </reference>
          <reference field="5" count="1">
            <x v="0"/>
          </reference>
        </references>
      </pivotArea>
    </format>
    <format dxfId="17667">
      <pivotArea outline="0" fieldPosition="0" dataOnly="0" labelOnly="1">
        <references count="3">
          <reference field="2" count="1">
            <x v="11"/>
          </reference>
          <reference field="5" count="1">
            <x v="0"/>
          </reference>
          <reference field="6" count="1">
            <x v="36"/>
          </reference>
        </references>
      </pivotArea>
    </format>
    <format dxfId="17666">
      <pivotArea outline="0" fieldPosition="0" dataOnly="0" labelOnly="1">
        <references count="4">
          <reference field="2" count="1">
            <x v="11"/>
          </reference>
          <reference field="5" count="1">
            <x v="0"/>
          </reference>
          <reference field="6" count="1">
            <x v="36"/>
          </reference>
          <reference field="7" count="1">
            <x v="22"/>
          </reference>
        </references>
      </pivotArea>
    </format>
    <format dxfId="17665">
      <pivotArea outline="0" fieldPosition="0" dataOnly="0" labelOnly="1">
        <references count="2">
          <reference field="2" count="1">
            <x v="11"/>
          </reference>
          <reference field="5" count="1">
            <x v="0"/>
          </reference>
        </references>
      </pivotArea>
    </format>
    <format dxfId="17664">
      <pivotArea outline="0" fieldPosition="0" dataOnly="0" labelOnly="1">
        <references count="3">
          <reference field="2" count="1">
            <x v="11"/>
          </reference>
          <reference field="5" count="1">
            <x v="0"/>
          </reference>
          <reference field="6" count="1">
            <x v="36"/>
          </reference>
        </references>
      </pivotArea>
    </format>
    <format dxfId="17663">
      <pivotArea outline="0" fieldPosition="0" dataOnly="0" labelOnly="1">
        <references count="4">
          <reference field="2" count="1">
            <x v="11"/>
          </reference>
          <reference field="5" count="1">
            <x v="0"/>
          </reference>
          <reference field="6" count="1">
            <x v="36"/>
          </reference>
          <reference field="7" count="1">
            <x v="22"/>
          </reference>
        </references>
      </pivotArea>
    </format>
    <format dxfId="17662">
      <pivotArea outline="0" fieldPosition="0" dataOnly="0" labelOnly="1">
        <references count="5">
          <reference field="2" count="1">
            <x v="11"/>
          </reference>
          <reference field="4" count="1">
            <x v="20"/>
          </reference>
          <reference field="5" count="1">
            <x v="0"/>
          </reference>
          <reference field="6" count="1">
            <x v="36"/>
          </reference>
          <reference field="7" count="1">
            <x v="22"/>
          </reference>
        </references>
      </pivotArea>
    </format>
    <format dxfId="17661">
      <pivotArea outline="0" fieldPosition="0" dataOnly="0" labelOnly="1">
        <references count="2">
          <reference field="2" count="1">
            <x v="12"/>
          </reference>
          <reference field="5" count="1">
            <x v="0"/>
          </reference>
        </references>
      </pivotArea>
    </format>
    <format dxfId="17660">
      <pivotArea outline="0" fieldPosition="0" dataOnly="0" labelOnly="1">
        <references count="3">
          <reference field="2" count="1">
            <x v="12"/>
          </reference>
          <reference field="5" count="1">
            <x v="0"/>
          </reference>
          <reference field="6" count="1">
            <x v="37"/>
          </reference>
        </references>
      </pivotArea>
    </format>
    <format dxfId="17659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7"/>
          </reference>
          <reference field="7" count="1">
            <x v="86"/>
          </reference>
        </references>
      </pivotArea>
    </format>
    <format dxfId="17658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7"/>
          </reference>
          <reference field="7" count="1">
            <x v="86"/>
          </reference>
        </references>
      </pivotArea>
    </format>
    <format dxfId="17657">
      <pivotArea outline="0" fieldPosition="0" dataOnly="0" labelOnly="1">
        <references count="5">
          <reference field="2" count="1">
            <x v="12"/>
          </reference>
          <reference field="4" count="1">
            <x v="21"/>
          </reference>
          <reference field="5" count="1">
            <x v="0"/>
          </reference>
          <reference field="6" count="1">
            <x v="37"/>
          </reference>
          <reference field="7" count="1">
            <x v="86"/>
          </reference>
        </references>
      </pivotArea>
    </format>
    <format dxfId="17656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7"/>
          </reference>
          <reference field="7" count="1">
            <x v="110"/>
          </reference>
        </references>
      </pivotArea>
    </format>
    <format dxfId="17655">
      <pivotArea outline="0" fieldPosition="0" dataOnly="0" labelOnly="1">
        <references count="3">
          <reference field="2" count="1">
            <x v="12"/>
          </reference>
          <reference field="5" count="1">
            <x v="0"/>
          </reference>
          <reference field="6" count="1">
            <x v="37"/>
          </reference>
        </references>
      </pivotArea>
    </format>
    <format dxfId="17654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7"/>
          </reference>
          <reference field="7" count="1">
            <x v="110"/>
          </reference>
        </references>
      </pivotArea>
    </format>
    <format dxfId="17653">
      <pivotArea outline="0" fieldPosition="0" dataOnly="0" labelOnly="1">
        <references count="5">
          <reference field="2" count="1">
            <x v="12"/>
          </reference>
          <reference field="4" count="1">
            <x v="21"/>
          </reference>
          <reference field="5" count="1">
            <x v="0"/>
          </reference>
          <reference field="6" count="1">
            <x v="37"/>
          </reference>
          <reference field="7" count="1">
            <x v="110"/>
          </reference>
        </references>
      </pivotArea>
    </format>
    <format dxfId="17652">
      <pivotArea outline="0" fieldPosition="0" dataOnly="0" labelOnly="1">
        <references count="3">
          <reference field="2" count="1">
            <x v="12"/>
          </reference>
          <reference field="5" count="1">
            <x v="0"/>
          </reference>
          <reference field="6" count="1">
            <x v="38"/>
          </reference>
        </references>
      </pivotArea>
    </format>
    <format dxfId="17651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8"/>
          </reference>
          <reference field="7" count="1">
            <x v="87"/>
          </reference>
        </references>
      </pivotArea>
    </format>
    <format dxfId="17650">
      <pivotArea outline="0" fieldPosition="0" dataOnly="0" labelOnly="1">
        <references count="1">
          <reference field="5" count="1">
            <x v="0"/>
          </reference>
        </references>
      </pivotArea>
    </format>
    <format dxfId="17649">
      <pivotArea outline="0" fieldPosition="0" dataOnly="0" labelOnly="1">
        <references count="2">
          <reference field="2" count="1">
            <x v="12"/>
          </reference>
          <reference field="5" count="1">
            <x v="0"/>
          </reference>
        </references>
      </pivotArea>
    </format>
    <format dxfId="17648">
      <pivotArea outline="0" fieldPosition="0" dataOnly="0" labelOnly="1">
        <references count="3">
          <reference field="2" count="1">
            <x v="12"/>
          </reference>
          <reference field="5" count="1">
            <x v="0"/>
          </reference>
          <reference field="6" count="1">
            <x v="38"/>
          </reference>
        </references>
      </pivotArea>
    </format>
    <format dxfId="17647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8"/>
          </reference>
          <reference field="7" count="1">
            <x v="87"/>
          </reference>
        </references>
      </pivotArea>
    </format>
    <format dxfId="17646">
      <pivotArea outline="0" fieldPosition="0" dataOnly="0" labelOnly="1">
        <references count="5">
          <reference field="2" count="1">
            <x v="12"/>
          </reference>
          <reference field="4" count="1">
            <x v="21"/>
          </reference>
          <reference field="5" count="1">
            <x v="0"/>
          </reference>
          <reference field="6" count="1">
            <x v="38"/>
          </reference>
          <reference field="7" count="1">
            <x v="87"/>
          </reference>
        </references>
      </pivotArea>
    </format>
    <format dxfId="17645">
      <pivotArea outline="0" fieldPosition="0" dataOnly="0" labelOnly="1">
        <references count="1">
          <reference field="5" count="1">
            <x v="0"/>
          </reference>
        </references>
      </pivotArea>
    </format>
    <format dxfId="17644">
      <pivotArea outline="0" fieldPosition="0" dataOnly="0" labelOnly="1">
        <references count="1">
          <reference field="5" count="1">
            <x v="1"/>
          </reference>
        </references>
      </pivotArea>
    </format>
    <format dxfId="17643">
      <pivotArea outline="0" fieldPosition="0" dataOnly="0" labelOnly="1">
        <references count="2">
          <reference field="2" count="1">
            <x v="0"/>
          </reference>
          <reference field="5" count="1">
            <x v="1"/>
          </reference>
        </references>
      </pivotArea>
    </format>
    <format dxfId="17642">
      <pivotArea outline="0" fieldPosition="0" dataOnly="0" labelOnly="1">
        <references count="3">
          <reference field="2" count="1">
            <x v="0"/>
          </reference>
          <reference field="5" count="1">
            <x v="1"/>
          </reference>
          <reference field="6" count="1">
            <x v="4"/>
          </reference>
        </references>
      </pivotArea>
    </format>
    <format dxfId="17641">
      <pivotArea outline="0" fieldPosition="0" dataOnly="0" labelOnly="1">
        <references count="4">
          <reference field="2" count="1">
            <x v="0"/>
          </reference>
          <reference field="5" count="1">
            <x v="1"/>
          </reference>
          <reference field="6" count="1">
            <x v="4"/>
          </reference>
          <reference field="7" count="1">
            <x v="0"/>
          </reference>
        </references>
      </pivotArea>
    </format>
    <format dxfId="17640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1"/>
          </reference>
          <reference field="6" count="1">
            <x v="4"/>
          </reference>
          <reference field="7" count="1">
            <x v="0"/>
          </reference>
        </references>
      </pivotArea>
    </format>
    <format dxfId="17639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1"/>
          </reference>
          <reference field="6" count="1">
            <x v="4"/>
          </reference>
          <reference field="7" count="1">
            <x v="0"/>
          </reference>
        </references>
      </pivotArea>
    </format>
    <format dxfId="17638">
      <pivotArea outline="0" fieldPosition="0" dataOnly="0" labelOnly="1">
        <references count="4">
          <reference field="2" count="1">
            <x v="0"/>
          </reference>
          <reference field="5" count="1">
            <x v="1"/>
          </reference>
          <reference field="6" count="1">
            <x v="4"/>
          </reference>
          <reference field="7" count="1">
            <x v="0"/>
          </reference>
        </references>
      </pivotArea>
    </format>
    <format dxfId="17637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1"/>
          </reference>
          <reference field="6" count="1">
            <x v="4"/>
          </reference>
          <reference field="7" count="1">
            <x v="0"/>
          </reference>
        </references>
      </pivotArea>
    </format>
    <format dxfId="17636">
      <pivotArea outline="0" fieldPosition="0" dataOnly="0" labelOnly="1">
        <references count="4">
          <reference field="2" count="1">
            <x v="0"/>
          </reference>
          <reference field="5" count="1">
            <x v="1"/>
          </reference>
          <reference field="6" count="1">
            <x v="4"/>
          </reference>
          <reference field="7" count="1">
            <x v="122"/>
          </reference>
        </references>
      </pivotArea>
    </format>
    <format dxfId="17635">
      <pivotArea outline="0" fieldPosition="0" dataOnly="0" labelOnly="1">
        <references count="1">
          <reference field="5" count="1">
            <x v="1"/>
          </reference>
        </references>
      </pivotArea>
    </format>
    <format dxfId="17634">
      <pivotArea outline="0" fieldPosition="0" dataOnly="0" labelOnly="1">
        <references count="2">
          <reference field="2" count="1">
            <x v="0"/>
          </reference>
          <reference field="5" count="1">
            <x v="1"/>
          </reference>
        </references>
      </pivotArea>
    </format>
    <format dxfId="17633">
      <pivotArea outline="0" fieldPosition="0" dataOnly="0" labelOnly="1">
        <references count="3">
          <reference field="2" count="1">
            <x v="0"/>
          </reference>
          <reference field="5" count="1">
            <x v="1"/>
          </reference>
          <reference field="6" count="1">
            <x v="4"/>
          </reference>
        </references>
      </pivotArea>
    </format>
    <format dxfId="17632">
      <pivotArea outline="0" fieldPosition="0" dataOnly="0" labelOnly="1">
        <references count="4">
          <reference field="2" count="1">
            <x v="0"/>
          </reference>
          <reference field="5" count="1">
            <x v="1"/>
          </reference>
          <reference field="6" count="1">
            <x v="4"/>
          </reference>
          <reference field="7" count="1">
            <x v="122"/>
          </reference>
        </references>
      </pivotArea>
    </format>
    <format dxfId="17631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1"/>
          </reference>
          <reference field="6" count="1">
            <x v="4"/>
          </reference>
          <reference field="7" count="1">
            <x v="122"/>
          </reference>
        </references>
      </pivotArea>
    </format>
    <format dxfId="17630">
      <pivotArea outline="0" fieldPosition="0" dataOnly="0" labelOnly="1">
        <references count="1">
          <reference field="5" count="1">
            <x v="1"/>
          </reference>
        </references>
      </pivotArea>
    </format>
    <format dxfId="17629">
      <pivotArea outline="0" fieldPosition="0" dataOnly="0" labelOnly="1">
        <references count="1">
          <reference field="5" count="1">
            <x v="2"/>
          </reference>
        </references>
      </pivotArea>
    </format>
    <format dxfId="17628">
      <pivotArea outline="0" fieldPosition="0" dataOnly="0" labelOnly="1">
        <references count="2">
          <reference field="2" count="1">
            <x v="5"/>
          </reference>
          <reference field="5" count="1">
            <x v="2"/>
          </reference>
        </references>
      </pivotArea>
    </format>
    <format dxfId="17627">
      <pivotArea outline="0" fieldPosition="0" dataOnly="0" labelOnly="1">
        <references count="3">
          <reference field="2" count="1">
            <x v="5"/>
          </reference>
          <reference field="5" count="1">
            <x v="2"/>
          </reference>
          <reference field="6" count="1">
            <x v="22"/>
          </reference>
        </references>
      </pivotArea>
    </format>
    <format dxfId="17626">
      <pivotArea outline="0" fieldPosition="0" dataOnly="0" labelOnly="1">
        <references count="4">
          <reference field="2" count="1">
            <x v="5"/>
          </reference>
          <reference field="5" count="1">
            <x v="2"/>
          </reference>
          <reference field="6" count="1">
            <x v="22"/>
          </reference>
          <reference field="7" count="1">
            <x v="128"/>
          </reference>
        </references>
      </pivotArea>
    </format>
    <format dxfId="17625">
      <pivotArea outline="0" fieldPosition="0" dataOnly="0" labelOnly="1">
        <references count="4">
          <reference field="2" count="1">
            <x v="5"/>
          </reference>
          <reference field="5" count="1">
            <x v="2"/>
          </reference>
          <reference field="6" count="1">
            <x v="22"/>
          </reference>
          <reference field="7" count="1">
            <x v="128"/>
          </reference>
        </references>
      </pivotArea>
    </format>
    <format dxfId="17624">
      <pivotArea outline="0" fieldPosition="0" dataOnly="0" labelOnly="1">
        <references count="5">
          <reference field="2" count="1">
            <x v="5"/>
          </reference>
          <reference field="4" count="1">
            <x v="10"/>
          </reference>
          <reference field="5" count="1">
            <x v="2"/>
          </reference>
          <reference field="6" count="1">
            <x v="22"/>
          </reference>
          <reference field="7" count="1">
            <x v="128"/>
          </reference>
        </references>
      </pivotArea>
    </format>
    <format dxfId="17623">
      <pivotArea outline="0" fieldPosition="0" dataOnly="0" labelOnly="1">
        <references count="4">
          <reference field="2" count="1">
            <x v="5"/>
          </reference>
          <reference field="5" count="1">
            <x v="2"/>
          </reference>
          <reference field="6" count="1">
            <x v="22"/>
          </reference>
          <reference field="7" count="1">
            <x v="129"/>
          </reference>
        </references>
      </pivotArea>
    </format>
    <format dxfId="17622">
      <pivotArea outline="0" fieldPosition="0" dataOnly="0" labelOnly="1">
        <references count="2">
          <reference field="2" count="1">
            <x v="5"/>
          </reference>
          <reference field="5" count="1">
            <x v="2"/>
          </reference>
        </references>
      </pivotArea>
    </format>
    <format dxfId="17621">
      <pivotArea outline="0" fieldPosition="0" dataOnly="0" labelOnly="1">
        <references count="3">
          <reference field="2" count="1">
            <x v="5"/>
          </reference>
          <reference field="5" count="1">
            <x v="2"/>
          </reference>
          <reference field="6" count="1">
            <x v="22"/>
          </reference>
        </references>
      </pivotArea>
    </format>
    <format dxfId="17620">
      <pivotArea outline="0" fieldPosition="0" dataOnly="0" labelOnly="1">
        <references count="4">
          <reference field="2" count="1">
            <x v="5"/>
          </reference>
          <reference field="5" count="1">
            <x v="2"/>
          </reference>
          <reference field="6" count="1">
            <x v="22"/>
          </reference>
          <reference field="7" count="1">
            <x v="129"/>
          </reference>
        </references>
      </pivotArea>
    </format>
    <format dxfId="17619">
      <pivotArea outline="0" fieldPosition="0" dataOnly="0" labelOnly="1">
        <references count="5">
          <reference field="2" count="1">
            <x v="5"/>
          </reference>
          <reference field="4" count="1">
            <x v="10"/>
          </reference>
          <reference field="5" count="1">
            <x v="2"/>
          </reference>
          <reference field="6" count="1">
            <x v="22"/>
          </reference>
          <reference field="7" count="1">
            <x v="129"/>
          </reference>
        </references>
      </pivotArea>
    </format>
    <format dxfId="17618">
      <pivotArea outline="0" fieldPosition="0" dataOnly="0" labelOnly="1">
        <references count="2">
          <reference field="2" count="1">
            <x v="6"/>
          </reference>
          <reference field="5" count="1">
            <x v="2"/>
          </reference>
        </references>
      </pivotArea>
    </format>
    <format dxfId="17617">
      <pivotArea outline="0" fieldPosition="0" dataOnly="0" labelOnly="1">
        <references count="3">
          <reference field="2" count="1">
            <x v="6"/>
          </reference>
          <reference field="5" count="1">
            <x v="2"/>
          </reference>
          <reference field="6" count="1">
            <x v="24"/>
          </reference>
        </references>
      </pivotArea>
    </format>
    <format dxfId="17616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4"/>
          </reference>
          <reference field="7" count="1">
            <x v="76"/>
          </reference>
        </references>
      </pivotArea>
    </format>
    <format dxfId="17615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4"/>
          </reference>
          <reference field="7" count="1">
            <x v="76"/>
          </reference>
        </references>
      </pivotArea>
    </format>
    <format dxfId="17614">
      <pivotArea outline="0" fieldPosition="0" dataOnly="0" labelOnly="1">
        <references count="5">
          <reference field="2" count="1">
            <x v="6"/>
          </reference>
          <reference field="4" count="1">
            <x v="15"/>
          </reference>
          <reference field="5" count="1">
            <x v="2"/>
          </reference>
          <reference field="6" count="1">
            <x v="24"/>
          </reference>
          <reference field="7" count="1">
            <x v="76"/>
          </reference>
        </references>
      </pivotArea>
    </format>
    <format dxfId="17613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4"/>
          </reference>
          <reference field="7" count="1">
            <x v="77"/>
          </reference>
        </references>
      </pivotArea>
    </format>
    <format dxfId="17612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4"/>
          </reference>
          <reference field="7" count="1">
            <x v="77"/>
          </reference>
        </references>
      </pivotArea>
    </format>
    <format dxfId="17611">
      <pivotArea outline="0" fieldPosition="0" dataOnly="0" labelOnly="1">
        <references count="5">
          <reference field="2" count="1">
            <x v="6"/>
          </reference>
          <reference field="4" count="1">
            <x v="15"/>
          </reference>
          <reference field="5" count="1">
            <x v="2"/>
          </reference>
          <reference field="6" count="1">
            <x v="24"/>
          </reference>
          <reference field="7" count="1">
            <x v="77"/>
          </reference>
        </references>
      </pivotArea>
    </format>
    <format dxfId="17610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4"/>
          </reference>
          <reference field="7" count="1">
            <x v="109"/>
          </reference>
        </references>
      </pivotArea>
    </format>
    <format dxfId="17609">
      <pivotArea outline="0" fieldPosition="0" dataOnly="0" labelOnly="1">
        <references count="3">
          <reference field="2" count="1">
            <x v="6"/>
          </reference>
          <reference field="5" count="1">
            <x v="2"/>
          </reference>
          <reference field="6" count="1">
            <x v="24"/>
          </reference>
        </references>
      </pivotArea>
    </format>
    <format dxfId="17608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4"/>
          </reference>
          <reference field="7" count="1">
            <x v="109"/>
          </reference>
        </references>
      </pivotArea>
    </format>
    <format dxfId="17607">
      <pivotArea outline="0" fieldPosition="0" dataOnly="0" labelOnly="1">
        <references count="5">
          <reference field="2" count="1">
            <x v="6"/>
          </reference>
          <reference field="4" count="1">
            <x v="15"/>
          </reference>
          <reference field="5" count="1">
            <x v="2"/>
          </reference>
          <reference field="6" count="1">
            <x v="24"/>
          </reference>
          <reference field="7" count="1">
            <x v="109"/>
          </reference>
        </references>
      </pivotArea>
    </format>
    <format dxfId="17606">
      <pivotArea outline="0" fieldPosition="0" dataOnly="0" labelOnly="1">
        <references count="3">
          <reference field="2" count="1">
            <x v="6"/>
          </reference>
          <reference field="5" count="1">
            <x v="2"/>
          </reference>
          <reference field="6" count="1">
            <x v="25"/>
          </reference>
        </references>
      </pivotArea>
    </format>
    <format dxfId="17605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5"/>
          </reference>
          <reference field="7" count="1">
            <x v="0"/>
          </reference>
        </references>
      </pivotArea>
    </format>
    <format dxfId="17604">
      <pivotArea outline="0" fieldPosition="0" dataOnly="0" labelOnly="1">
        <references count="5">
          <reference field="2" count="1">
            <x v="6"/>
          </reference>
          <reference field="4" count="1">
            <x v="9"/>
          </reference>
          <reference field="5" count="1">
            <x v="2"/>
          </reference>
          <reference field="6" count="1">
            <x v="25"/>
          </reference>
          <reference field="7" count="1">
            <x v="0"/>
          </reference>
        </references>
      </pivotArea>
    </format>
    <format dxfId="17603">
      <pivotArea outline="0" fieldPosition="0" dataOnly="0" labelOnly="1">
        <references count="5">
          <reference field="2" count="1">
            <x v="6"/>
          </reference>
          <reference field="4" count="1">
            <x v="10"/>
          </reference>
          <reference field="5" count="1">
            <x v="2"/>
          </reference>
          <reference field="6" count="1">
            <x v="25"/>
          </reference>
          <reference field="7" count="1">
            <x v="0"/>
          </reference>
        </references>
      </pivotArea>
    </format>
    <format dxfId="17602">
      <pivotArea outline="0" fieldPosition="0" dataOnly="0" labelOnly="1">
        <references count="2">
          <reference field="2" count="1">
            <x v="6"/>
          </reference>
          <reference field="5" count="1">
            <x v="2"/>
          </reference>
        </references>
      </pivotArea>
    </format>
    <format dxfId="17601">
      <pivotArea outline="0" fieldPosition="0" dataOnly="0" labelOnly="1">
        <references count="3">
          <reference field="2" count="1">
            <x v="6"/>
          </reference>
          <reference field="5" count="1">
            <x v="2"/>
          </reference>
          <reference field="6" count="1">
            <x v="25"/>
          </reference>
        </references>
      </pivotArea>
    </format>
    <format dxfId="17600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5"/>
          </reference>
          <reference field="7" count="1">
            <x v="0"/>
          </reference>
        </references>
      </pivotArea>
    </format>
    <format dxfId="17599">
      <pivotArea outline="0" fieldPosition="0" dataOnly="0" labelOnly="1">
        <references count="5">
          <reference field="2" count="1">
            <x v="6"/>
          </reference>
          <reference field="4" count="1">
            <x v="12"/>
          </reference>
          <reference field="5" count="1">
            <x v="2"/>
          </reference>
          <reference field="6" count="1">
            <x v="25"/>
          </reference>
          <reference field="7" count="1">
            <x v="0"/>
          </reference>
        </references>
      </pivotArea>
    </format>
    <format dxfId="17598">
      <pivotArea outline="0" fieldPosition="0" dataOnly="0" labelOnly="1">
        <references count="2">
          <reference field="2" count="1">
            <x v="8"/>
          </reference>
          <reference field="5" count="1">
            <x v="2"/>
          </reference>
        </references>
      </pivotArea>
    </format>
    <format dxfId="17597">
      <pivotArea outline="0" fieldPosition="0" dataOnly="0" labelOnly="1">
        <references count="3">
          <reference field="2" count="1">
            <x v="8"/>
          </reference>
          <reference field="5" count="1">
            <x v="2"/>
          </reference>
          <reference field="6" count="1">
            <x v="33"/>
          </reference>
        </references>
      </pivotArea>
    </format>
    <format dxfId="17596">
      <pivotArea outline="0" fieldPosition="0" dataOnly="0" labelOnly="1">
        <references count="4">
          <reference field="2" count="1">
            <x v="8"/>
          </reference>
          <reference field="5" count="1">
            <x v="2"/>
          </reference>
          <reference field="6" count="1">
            <x v="33"/>
          </reference>
          <reference field="7" count="1">
            <x v="131"/>
          </reference>
        </references>
      </pivotArea>
    </format>
    <format dxfId="17595">
      <pivotArea outline="0" fieldPosition="0" dataOnly="0" labelOnly="1">
        <references count="2">
          <reference field="2" count="1">
            <x v="8"/>
          </reference>
          <reference field="5" count="1">
            <x v="2"/>
          </reference>
        </references>
      </pivotArea>
    </format>
    <format dxfId="17594">
      <pivotArea outline="0" fieldPosition="0" dataOnly="0" labelOnly="1">
        <references count="3">
          <reference field="2" count="1">
            <x v="8"/>
          </reference>
          <reference field="5" count="1">
            <x v="2"/>
          </reference>
          <reference field="6" count="1">
            <x v="33"/>
          </reference>
        </references>
      </pivotArea>
    </format>
    <format dxfId="17593">
      <pivotArea outline="0" fieldPosition="0" dataOnly="0" labelOnly="1">
        <references count="4">
          <reference field="2" count="1">
            <x v="8"/>
          </reference>
          <reference field="5" count="1">
            <x v="2"/>
          </reference>
          <reference field="6" count="1">
            <x v="33"/>
          </reference>
          <reference field="7" count="1">
            <x v="131"/>
          </reference>
        </references>
      </pivotArea>
    </format>
    <format dxfId="17592">
      <pivotArea outline="0" fieldPosition="0" dataOnly="0" labelOnly="1">
        <references count="5">
          <reference field="2" count="1">
            <x v="8"/>
          </reference>
          <reference field="4" count="1">
            <x v="10"/>
          </reference>
          <reference field="5" count="1">
            <x v="2"/>
          </reference>
          <reference field="6" count="1">
            <x v="33"/>
          </reference>
          <reference field="7" count="1">
            <x v="131"/>
          </reference>
        </references>
      </pivotArea>
    </format>
    <format dxfId="17591">
      <pivotArea outline="0" fieldPosition="0" dataOnly="0" labelOnly="1">
        <references count="2">
          <reference field="2" count="1">
            <x v="9"/>
          </reference>
          <reference field="5" count="1">
            <x v="2"/>
          </reference>
        </references>
      </pivotArea>
    </format>
    <format dxfId="17590">
      <pivotArea outline="0" fieldPosition="0" dataOnly="0" labelOnly="1">
        <references count="3">
          <reference field="2" count="1">
            <x v="9"/>
          </reference>
          <reference field="5" count="1">
            <x v="2"/>
          </reference>
          <reference field="6" count="1">
            <x v="34"/>
          </reference>
        </references>
      </pivotArea>
    </format>
    <format dxfId="17589">
      <pivotArea outline="0" fieldPosition="0" dataOnly="0" labelOnly="1">
        <references count="4">
          <reference field="2" count="1">
            <x v="9"/>
          </reference>
          <reference field="5" count="1">
            <x v="2"/>
          </reference>
          <reference field="6" count="1">
            <x v="34"/>
          </reference>
          <reference field="7" count="1">
            <x v="130"/>
          </reference>
        </references>
      </pivotArea>
    </format>
    <format dxfId="17588">
      <pivotArea outline="0" fieldPosition="0" dataOnly="0" labelOnly="1">
        <references count="1">
          <reference field="5" count="1">
            <x v="2"/>
          </reference>
        </references>
      </pivotArea>
    </format>
    <format dxfId="17587">
      <pivotArea outline="0" fieldPosition="0" dataOnly="0" labelOnly="1">
        <references count="2">
          <reference field="2" count="1">
            <x v="9"/>
          </reference>
          <reference field="5" count="1">
            <x v="2"/>
          </reference>
        </references>
      </pivotArea>
    </format>
    <format dxfId="17586">
      <pivotArea outline="0" fieldPosition="0" dataOnly="0" labelOnly="1">
        <references count="3">
          <reference field="2" count="1">
            <x v="9"/>
          </reference>
          <reference field="5" count="1">
            <x v="2"/>
          </reference>
          <reference field="6" count="1">
            <x v="34"/>
          </reference>
        </references>
      </pivotArea>
    </format>
    <format dxfId="17585">
      <pivotArea outline="0" fieldPosition="0" dataOnly="0" labelOnly="1">
        <references count="4">
          <reference field="2" count="1">
            <x v="9"/>
          </reference>
          <reference field="5" count="1">
            <x v="2"/>
          </reference>
          <reference field="6" count="1">
            <x v="34"/>
          </reference>
          <reference field="7" count="1">
            <x v="130"/>
          </reference>
        </references>
      </pivotArea>
    </format>
    <format dxfId="17584">
      <pivotArea outline="0" fieldPosition="0" dataOnly="0" labelOnly="1">
        <references count="5">
          <reference field="2" count="1">
            <x v="9"/>
          </reference>
          <reference field="4" count="1">
            <x v="10"/>
          </reference>
          <reference field="5" count="1">
            <x v="2"/>
          </reference>
          <reference field="6" count="1">
            <x v="34"/>
          </reference>
          <reference field="7" count="1">
            <x v="130"/>
          </reference>
        </references>
      </pivotArea>
    </format>
    <format dxfId="17583">
      <pivotArea outline="0" fieldPosition="0" dataOnly="0" labelOnly="1">
        <references count="1">
          <reference field="5" count="1">
            <x v="2"/>
          </reference>
        </references>
      </pivotArea>
    </format>
    <format dxfId="17582">
      <pivotArea outline="0" fieldPosition="0" dataOnly="0" labelOnly="1">
        <references count="1">
          <reference field="5" count="1">
            <x v="3"/>
          </reference>
        </references>
      </pivotArea>
    </format>
    <format dxfId="17581">
      <pivotArea outline="0" fieldPosition="0" dataOnly="0" labelOnly="1">
        <references count="2">
          <reference field="2" count="1">
            <x v="0"/>
          </reference>
          <reference field="5" count="1">
            <x v="3"/>
          </reference>
        </references>
      </pivotArea>
    </format>
    <format dxfId="17580">
      <pivotArea outline="0" fieldPosition="0" dataOnly="0" labelOnly="1">
        <references count="3">
          <reference field="2" count="1">
            <x v="0"/>
          </reference>
          <reference field="5" count="1">
            <x v="3"/>
          </reference>
          <reference field="6" count="1">
            <x v="7"/>
          </reference>
        </references>
      </pivotArea>
    </format>
    <format dxfId="17579">
      <pivotArea outline="0" fieldPosition="0" dataOnly="0" labelOnly="1">
        <references count="4">
          <reference field="2" count="1">
            <x v="0"/>
          </reference>
          <reference field="5" count="1">
            <x v="3"/>
          </reference>
          <reference field="6" count="1">
            <x v="7"/>
          </reference>
          <reference field="7" count="1">
            <x v="0"/>
          </reference>
        </references>
      </pivotArea>
    </format>
    <format dxfId="17578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3"/>
          </reference>
          <reference field="6" count="1">
            <x v="7"/>
          </reference>
          <reference field="7" count="1">
            <x v="0"/>
          </reference>
        </references>
      </pivotArea>
    </format>
    <format dxfId="17577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3"/>
          </reference>
          <reference field="6" count="1">
            <x v="7"/>
          </reference>
          <reference field="7" count="1">
            <x v="0"/>
          </reference>
        </references>
      </pivotArea>
    </format>
    <format dxfId="17576">
      <pivotArea outline="0" fieldPosition="0" dataOnly="0" labelOnly="1">
        <references count="4">
          <reference field="2" count="1">
            <x v="0"/>
          </reference>
          <reference field="5" count="1">
            <x v="3"/>
          </reference>
          <reference field="6" count="1">
            <x v="7"/>
          </reference>
          <reference field="7" count="1">
            <x v="0"/>
          </reference>
        </references>
      </pivotArea>
    </format>
    <format dxfId="17575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3"/>
          </reference>
          <reference field="6" count="1">
            <x v="7"/>
          </reference>
          <reference field="7" count="1">
            <x v="0"/>
          </reference>
        </references>
      </pivotArea>
    </format>
    <format dxfId="17574">
      <pivotArea outline="0" fieldPosition="0" dataOnly="0" labelOnly="1">
        <references count="4">
          <reference field="2" count="1">
            <x v="0"/>
          </reference>
          <reference field="5" count="1">
            <x v="3"/>
          </reference>
          <reference field="6" count="1">
            <x v="7"/>
          </reference>
          <reference field="7" count="1">
            <x v="32"/>
          </reference>
        </references>
      </pivotArea>
    </format>
    <format dxfId="17573">
      <pivotArea outline="0" fieldPosition="0" dataOnly="0" labelOnly="1">
        <references count="2">
          <reference field="2" count="1">
            <x v="0"/>
          </reference>
          <reference field="5" count="1">
            <x v="3"/>
          </reference>
        </references>
      </pivotArea>
    </format>
    <format dxfId="17572">
      <pivotArea outline="0" fieldPosition="0" dataOnly="0" labelOnly="1">
        <references count="3">
          <reference field="2" count="1">
            <x v="0"/>
          </reference>
          <reference field="5" count="1">
            <x v="3"/>
          </reference>
          <reference field="6" count="1">
            <x v="7"/>
          </reference>
        </references>
      </pivotArea>
    </format>
    <format dxfId="17571">
      <pivotArea outline="0" fieldPosition="0" dataOnly="0" labelOnly="1">
        <references count="4">
          <reference field="2" count="1">
            <x v="0"/>
          </reference>
          <reference field="5" count="1">
            <x v="3"/>
          </reference>
          <reference field="6" count="1">
            <x v="7"/>
          </reference>
          <reference field="7" count="1">
            <x v="32"/>
          </reference>
        </references>
      </pivotArea>
    </format>
    <format dxfId="17570">
      <pivotArea outline="0" fieldPosition="0" dataOnly="0" labelOnly="1">
        <references count="5">
          <reference field="2" count="1">
            <x v="0"/>
          </reference>
          <reference field="4" count="1">
            <x v="24"/>
          </reference>
          <reference field="5" count="1">
            <x v="3"/>
          </reference>
          <reference field="6" count="1">
            <x v="7"/>
          </reference>
          <reference field="7" count="1">
            <x v="32"/>
          </reference>
        </references>
      </pivotArea>
    </format>
    <format dxfId="17569">
      <pivotArea outline="0" fieldPosition="0" dataOnly="0" labelOnly="1">
        <references count="2">
          <reference field="2" count="1">
            <x v="5"/>
          </reference>
          <reference field="5" count="1">
            <x v="3"/>
          </reference>
        </references>
      </pivotArea>
    </format>
    <format dxfId="17568">
      <pivotArea outline="0" fieldPosition="0" dataOnly="0" labelOnly="1">
        <references count="3">
          <reference field="2" count="1">
            <x v="5"/>
          </reference>
          <reference field="5" count="1">
            <x v="3"/>
          </reference>
          <reference field="6" count="1">
            <x v="19"/>
          </reference>
        </references>
      </pivotArea>
    </format>
    <format dxfId="17567">
      <pivotArea outline="0" fieldPosition="0" dataOnly="0" labelOnly="1">
        <references count="4">
          <reference field="2" count="1">
            <x v="5"/>
          </reference>
          <reference field="5" count="1">
            <x v="3"/>
          </reference>
          <reference field="6" count="1">
            <x v="19"/>
          </reference>
          <reference field="7" count="1">
            <x v="104"/>
          </reference>
        </references>
      </pivotArea>
    </format>
    <format dxfId="17566">
      <pivotArea outline="0" fieldPosition="0" dataOnly="0" labelOnly="1">
        <references count="3">
          <reference field="2" count="1">
            <x v="5"/>
          </reference>
          <reference field="5" count="1">
            <x v="3"/>
          </reference>
          <reference field="6" count="1">
            <x v="19"/>
          </reference>
        </references>
      </pivotArea>
    </format>
    <format dxfId="17565">
      <pivotArea outline="0" fieldPosition="0" dataOnly="0" labelOnly="1">
        <references count="4">
          <reference field="2" count="1">
            <x v="5"/>
          </reference>
          <reference field="5" count="1">
            <x v="3"/>
          </reference>
          <reference field="6" count="1">
            <x v="19"/>
          </reference>
          <reference field="7" count="1">
            <x v="104"/>
          </reference>
        </references>
      </pivotArea>
    </format>
    <format dxfId="17564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3"/>
          </reference>
          <reference field="6" count="1">
            <x v="19"/>
          </reference>
          <reference field="7" count="1">
            <x v="104"/>
          </reference>
        </references>
      </pivotArea>
    </format>
    <format dxfId="17563">
      <pivotArea outline="0" fieldPosition="0" dataOnly="0" labelOnly="1">
        <references count="3">
          <reference field="2" count="1">
            <x v="5"/>
          </reference>
          <reference field="5" count="1">
            <x v="3"/>
          </reference>
          <reference field="6" count="1">
            <x v="20"/>
          </reference>
        </references>
      </pivotArea>
    </format>
    <format dxfId="17562">
      <pivotArea outline="0" fieldPosition="0" dataOnly="0" labelOnly="1">
        <references count="4">
          <reference field="2" count="1">
            <x v="5"/>
          </reference>
          <reference field="5" count="1">
            <x v="3"/>
          </reference>
          <reference field="6" count="1">
            <x v="20"/>
          </reference>
          <reference field="7" count="1">
            <x v="103"/>
          </reference>
        </references>
      </pivotArea>
    </format>
    <format dxfId="17561">
      <pivotArea outline="0" fieldPosition="0" dataOnly="0" labelOnly="1">
        <references count="1">
          <reference field="5" count="1">
            <x v="3"/>
          </reference>
        </references>
      </pivotArea>
    </format>
    <format dxfId="17560">
      <pivotArea outline="0" fieldPosition="0" dataOnly="0" labelOnly="1">
        <references count="2">
          <reference field="2" count="1">
            <x v="5"/>
          </reference>
          <reference field="5" count="1">
            <x v="3"/>
          </reference>
        </references>
      </pivotArea>
    </format>
    <format dxfId="17559">
      <pivotArea outline="0" fieldPosition="0" dataOnly="0" labelOnly="1">
        <references count="3">
          <reference field="2" count="1">
            <x v="5"/>
          </reference>
          <reference field="5" count="1">
            <x v="3"/>
          </reference>
          <reference field="6" count="1">
            <x v="20"/>
          </reference>
        </references>
      </pivotArea>
    </format>
    <format dxfId="17558">
      <pivotArea outline="0" fieldPosition="0" dataOnly="0" labelOnly="1">
        <references count="4">
          <reference field="2" count="1">
            <x v="5"/>
          </reference>
          <reference field="5" count="1">
            <x v="3"/>
          </reference>
          <reference field="6" count="1">
            <x v="20"/>
          </reference>
          <reference field="7" count="1">
            <x v="103"/>
          </reference>
        </references>
      </pivotArea>
    </format>
    <format dxfId="17557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3"/>
          </reference>
          <reference field="6" count="1">
            <x v="20"/>
          </reference>
          <reference field="7" count="1">
            <x v="103"/>
          </reference>
        </references>
      </pivotArea>
    </format>
    <format dxfId="17556">
      <pivotArea outline="0" fieldPosition="0" dataOnly="0" labelOnly="1">
        <references count="1">
          <reference field="5" count="1">
            <x v="3"/>
          </reference>
        </references>
      </pivotArea>
    </format>
    <format dxfId="17555">
      <pivotArea outline="0" fieldPosition="0" dataOnly="0" labelOnly="1">
        <references count="1">
          <reference field="5" count="1">
            <x v="4"/>
          </reference>
        </references>
      </pivotArea>
    </format>
    <format dxfId="17554">
      <pivotArea outline="0" fieldPosition="0" dataOnly="0" labelOnly="1">
        <references count="2">
          <reference field="2" count="1">
            <x v="2"/>
          </reference>
          <reference field="5" count="1">
            <x v="4"/>
          </reference>
        </references>
      </pivotArea>
    </format>
    <format dxfId="17553">
      <pivotArea outline="0" fieldPosition="0" dataOnly="0" labelOnly="1">
        <references count="3">
          <reference field="2" count="1">
            <x v="2"/>
          </reference>
          <reference field="5" count="1">
            <x v="4"/>
          </reference>
          <reference field="6" count="1">
            <x v="10"/>
          </reference>
        </references>
      </pivotArea>
    </format>
    <format dxfId="17552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63"/>
          </reference>
        </references>
      </pivotArea>
    </format>
    <format dxfId="17551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63"/>
          </reference>
        </references>
      </pivotArea>
    </format>
    <format dxfId="17550">
      <pivotArea outline="0" fieldPosition="0" dataOnly="0" labelOnly="1">
        <references count="5">
          <reference field="2" count="1">
            <x v="2"/>
          </reference>
          <reference field="4" count="1">
            <x v="17"/>
          </reference>
          <reference field="5" count="1">
            <x v="4"/>
          </reference>
          <reference field="6" count="1">
            <x v="10"/>
          </reference>
          <reference field="7" count="1">
            <x v="63"/>
          </reference>
        </references>
      </pivotArea>
    </format>
    <format dxfId="17549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98"/>
          </reference>
        </references>
      </pivotArea>
    </format>
    <format dxfId="17548">
      <pivotArea outline="0" fieldPosition="0" dataOnly="0" labelOnly="1">
        <references count="5">
          <reference field="2" count="1">
            <x v="2"/>
          </reference>
          <reference field="4" count="1">
            <x v="9"/>
          </reference>
          <reference field="5" count="1">
            <x v="4"/>
          </reference>
          <reference field="6" count="1">
            <x v="10"/>
          </reference>
          <reference field="7" count="1">
            <x v="98"/>
          </reference>
        </references>
      </pivotArea>
    </format>
    <format dxfId="17547">
      <pivotArea outline="0" fieldPosition="0" dataOnly="0" labelOnly="1">
        <references count="5">
          <reference field="2" count="1">
            <x v="2"/>
          </reference>
          <reference field="4" count="1">
            <x v="10"/>
          </reference>
          <reference field="5" count="1">
            <x v="4"/>
          </reference>
          <reference field="6" count="1">
            <x v="10"/>
          </reference>
          <reference field="7" count="1">
            <x v="98"/>
          </reference>
        </references>
      </pivotArea>
    </format>
    <format dxfId="17546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98"/>
          </reference>
        </references>
      </pivotArea>
    </format>
    <format dxfId="17545">
      <pivotArea outline="0" fieldPosition="0" dataOnly="0" labelOnly="1">
        <references count="5">
          <reference field="2" count="1">
            <x v="2"/>
          </reference>
          <reference field="4" count="1">
            <x v="12"/>
          </reference>
          <reference field="5" count="1">
            <x v="4"/>
          </reference>
          <reference field="6" count="1">
            <x v="10"/>
          </reference>
          <reference field="7" count="1">
            <x v="98"/>
          </reference>
        </references>
      </pivotArea>
    </format>
    <format dxfId="17544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109"/>
          </reference>
        </references>
      </pivotArea>
    </format>
    <format dxfId="17543">
      <pivotArea outline="0" fieldPosition="0" dataOnly="0" labelOnly="1">
        <references count="1">
          <reference field="5" count="1">
            <x v="4"/>
          </reference>
        </references>
      </pivotArea>
    </format>
    <format dxfId="17542">
      <pivotArea outline="0" fieldPosition="0" dataOnly="0" labelOnly="1">
        <references count="2">
          <reference field="2" count="1">
            <x v="2"/>
          </reference>
          <reference field="5" count="1">
            <x v="4"/>
          </reference>
        </references>
      </pivotArea>
    </format>
    <format dxfId="17541">
      <pivotArea outline="0" fieldPosition="0" dataOnly="0" labelOnly="1">
        <references count="3">
          <reference field="2" count="1">
            <x v="2"/>
          </reference>
          <reference field="5" count="1">
            <x v="4"/>
          </reference>
          <reference field="6" count="1">
            <x v="10"/>
          </reference>
        </references>
      </pivotArea>
    </format>
    <format dxfId="17540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109"/>
          </reference>
        </references>
      </pivotArea>
    </format>
    <format dxfId="17539">
      <pivotArea outline="0" fieldPosition="0" dataOnly="0" labelOnly="1">
        <references count="5">
          <reference field="2" count="1">
            <x v="2"/>
          </reference>
          <reference field="4" count="1">
            <x v="17"/>
          </reference>
          <reference field="5" count="1">
            <x v="4"/>
          </reference>
          <reference field="6" count="1">
            <x v="10"/>
          </reference>
          <reference field="7" count="1">
            <x v="109"/>
          </reference>
        </references>
      </pivotArea>
    </format>
    <format dxfId="17538">
      <pivotArea outline="0" fieldPosition="0" dataOnly="0" labelOnly="1">
        <references count="1">
          <reference field="5" count="1">
            <x v="4"/>
          </reference>
        </references>
      </pivotArea>
    </format>
    <format dxfId="17537">
      <pivotArea outline="0" fieldPosition="0" dataOnly="0" labelOnly="1">
        <references count="1">
          <reference field="5" count="1">
            <x v="5"/>
          </reference>
        </references>
      </pivotArea>
    </format>
    <format dxfId="17536">
      <pivotArea outline="0" fieldPosition="0" dataOnly="0" labelOnly="1">
        <references count="2">
          <reference field="2" count="1">
            <x v="0"/>
          </reference>
          <reference field="5" count="1">
            <x v="5"/>
          </reference>
        </references>
      </pivotArea>
    </format>
    <format dxfId="17535">
      <pivotArea outline="0" fieldPosition="0" dataOnly="0" labelOnly="1">
        <references count="3">
          <reference field="2" count="1">
            <x v="0"/>
          </reference>
          <reference field="5" count="1">
            <x v="5"/>
          </reference>
          <reference field="6" count="1">
            <x v="1"/>
          </reference>
        </references>
      </pivotArea>
    </format>
    <format dxfId="17534">
      <pivotArea outline="0" fieldPosition="0" dataOnly="0" labelOnly="1">
        <references count="4">
          <reference field="2" count="1">
            <x v="0"/>
          </reference>
          <reference field="5" count="1">
            <x v="5"/>
          </reference>
          <reference field="6" count="1">
            <x v="1"/>
          </reference>
          <reference field="7" count="1">
            <x v="0"/>
          </reference>
        </references>
      </pivotArea>
    </format>
    <format dxfId="17533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5"/>
          </reference>
          <reference field="6" count="1">
            <x v="1"/>
          </reference>
          <reference field="7" count="1">
            <x v="0"/>
          </reference>
        </references>
      </pivotArea>
    </format>
    <format dxfId="17532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5"/>
          </reference>
          <reference field="6" count="1">
            <x v="1"/>
          </reference>
          <reference field="7" count="1">
            <x v="0"/>
          </reference>
        </references>
      </pivotArea>
    </format>
    <format dxfId="17531">
      <pivotArea outline="0" fieldPosition="0" dataOnly="0" labelOnly="1">
        <references count="1">
          <reference field="5" count="1">
            <x v="5"/>
          </reference>
        </references>
      </pivotArea>
    </format>
    <format dxfId="17530">
      <pivotArea outline="0" fieldPosition="0" dataOnly="0" labelOnly="1">
        <references count="2">
          <reference field="2" count="1">
            <x v="0"/>
          </reference>
          <reference field="5" count="1">
            <x v="5"/>
          </reference>
        </references>
      </pivotArea>
    </format>
    <format dxfId="17529">
      <pivotArea outline="0" fieldPosition="0" dataOnly="0" labelOnly="1">
        <references count="3">
          <reference field="2" count="1">
            <x v="0"/>
          </reference>
          <reference field="5" count="1">
            <x v="5"/>
          </reference>
          <reference field="6" count="1">
            <x v="1"/>
          </reference>
        </references>
      </pivotArea>
    </format>
    <format dxfId="17528">
      <pivotArea outline="0" fieldPosition="0" dataOnly="0" labelOnly="1">
        <references count="4">
          <reference field="2" count="1">
            <x v="0"/>
          </reference>
          <reference field="5" count="1">
            <x v="5"/>
          </reference>
          <reference field="6" count="1">
            <x v="1"/>
          </reference>
          <reference field="7" count="1">
            <x v="0"/>
          </reference>
        </references>
      </pivotArea>
    </format>
    <format dxfId="17527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5"/>
          </reference>
          <reference field="6" count="1">
            <x v="1"/>
          </reference>
          <reference field="7" count="1">
            <x v="0"/>
          </reference>
        </references>
      </pivotArea>
    </format>
    <format dxfId="17526">
      <pivotArea outline="0" fieldPosition="0" dataOnly="0" labelOnly="1">
        <references count="1">
          <reference field="5" count="1">
            <x v="5"/>
          </reference>
        </references>
      </pivotArea>
    </format>
    <format dxfId="17525">
      <pivotArea outline="0" fieldPosition="0" dataOnly="0" labelOnly="1">
        <references count="1">
          <reference field="5" count="1">
            <x v="7"/>
          </reference>
        </references>
      </pivotArea>
    </format>
    <format dxfId="17524">
      <pivotArea outline="0" fieldPosition="0" dataOnly="0" labelOnly="1">
        <references count="2">
          <reference field="2" count="1">
            <x v="0"/>
          </reference>
          <reference field="5" count="1">
            <x v="7"/>
          </reference>
        </references>
      </pivotArea>
    </format>
    <format dxfId="17523">
      <pivotArea outline="0" fieldPosition="0" dataOnly="0" labelOnly="1">
        <references count="3">
          <reference field="2" count="1">
            <x v="0"/>
          </reference>
          <reference field="5" count="1">
            <x v="7"/>
          </reference>
          <reference field="6" count="1">
            <x v="7"/>
          </reference>
        </references>
      </pivotArea>
    </format>
    <format dxfId="17522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0"/>
          </reference>
        </references>
      </pivotArea>
    </format>
    <format dxfId="17521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7"/>
          </reference>
          <reference field="6" count="1">
            <x v="7"/>
          </reference>
          <reference field="7" count="1">
            <x v="0"/>
          </reference>
        </references>
      </pivotArea>
    </format>
    <format dxfId="17520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7"/>
          </reference>
          <reference field="6" count="1">
            <x v="7"/>
          </reference>
          <reference field="7" count="1">
            <x v="0"/>
          </reference>
        </references>
      </pivotArea>
    </format>
    <format dxfId="17519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0"/>
          </reference>
        </references>
      </pivotArea>
    </format>
    <format dxfId="17518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7"/>
          </reference>
          <reference field="6" count="1">
            <x v="7"/>
          </reference>
          <reference field="7" count="1">
            <x v="0"/>
          </reference>
        </references>
      </pivotArea>
    </format>
    <format dxfId="17517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32"/>
          </reference>
        </references>
      </pivotArea>
    </format>
    <format dxfId="17516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7"/>
          </reference>
          <reference field="6" count="1">
            <x v="7"/>
          </reference>
          <reference field="7" count="1">
            <x v="32"/>
          </reference>
        </references>
      </pivotArea>
    </format>
    <format dxfId="17515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32"/>
          </reference>
        </references>
      </pivotArea>
    </format>
    <format dxfId="17514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7"/>
          </reference>
          <reference field="6" count="1">
            <x v="7"/>
          </reference>
          <reference field="7" count="1">
            <x v="32"/>
          </reference>
        </references>
      </pivotArea>
    </format>
    <format dxfId="17513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69"/>
          </reference>
        </references>
      </pivotArea>
    </format>
    <format dxfId="17512">
      <pivotArea outline="0" fieldPosition="0" dataOnly="0" labelOnly="1">
        <references count="2">
          <reference field="2" count="1">
            <x v="0"/>
          </reference>
          <reference field="5" count="1">
            <x v="7"/>
          </reference>
        </references>
      </pivotArea>
    </format>
    <format dxfId="17511">
      <pivotArea outline="0" fieldPosition="0" dataOnly="0" labelOnly="1">
        <references count="3">
          <reference field="2" count="1">
            <x v="0"/>
          </reference>
          <reference field="5" count="1">
            <x v="7"/>
          </reference>
          <reference field="6" count="1">
            <x v="7"/>
          </reference>
        </references>
      </pivotArea>
    </format>
    <format dxfId="17510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69"/>
          </reference>
        </references>
      </pivotArea>
    </format>
    <format dxfId="17509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7"/>
          </reference>
          <reference field="6" count="1">
            <x v="7"/>
          </reference>
          <reference field="7" count="1">
            <x v="69"/>
          </reference>
        </references>
      </pivotArea>
    </format>
    <format dxfId="17508">
      <pivotArea outline="0" fieldPosition="0" dataOnly="0" labelOnly="1">
        <references count="2">
          <reference field="2" count="1">
            <x v="8"/>
          </reference>
          <reference field="5" count="1">
            <x v="7"/>
          </reference>
        </references>
      </pivotArea>
    </format>
    <format dxfId="17507">
      <pivotArea outline="0" fieldPosition="0" dataOnly="0" labelOnly="1">
        <references count="3">
          <reference field="2" count="1">
            <x v="8"/>
          </reference>
          <reference field="5" count="1">
            <x v="7"/>
          </reference>
          <reference field="6" count="1">
            <x v="32"/>
          </reference>
        </references>
      </pivotArea>
    </format>
    <format dxfId="17506">
      <pivotArea outline="0" fieldPosition="0" dataOnly="0" labelOnly="1">
        <references count="4">
          <reference field="2" count="1">
            <x v="8"/>
          </reference>
          <reference field="5" count="1">
            <x v="7"/>
          </reference>
          <reference field="6" count="1">
            <x v="32"/>
          </reference>
          <reference field="7" count="1">
            <x v="120"/>
          </reference>
        </references>
      </pivotArea>
    </format>
    <format dxfId="17505">
      <pivotArea outline="0" fieldPosition="0" dataOnly="0" labelOnly="1">
        <references count="1">
          <reference field="5" count="1">
            <x v="7"/>
          </reference>
        </references>
      </pivotArea>
    </format>
    <format dxfId="17504">
      <pivotArea outline="0" fieldPosition="0" dataOnly="0" labelOnly="1">
        <references count="2">
          <reference field="2" count="1">
            <x v="8"/>
          </reference>
          <reference field="5" count="1">
            <x v="7"/>
          </reference>
        </references>
      </pivotArea>
    </format>
    <format dxfId="17503">
      <pivotArea outline="0" fieldPosition="0" dataOnly="0" labelOnly="1">
        <references count="3">
          <reference field="2" count="1">
            <x v="8"/>
          </reference>
          <reference field="5" count="1">
            <x v="7"/>
          </reference>
          <reference field="6" count="1">
            <x v="32"/>
          </reference>
        </references>
      </pivotArea>
    </format>
    <format dxfId="17502">
      <pivotArea outline="0" fieldPosition="0" dataOnly="0" labelOnly="1">
        <references count="4">
          <reference field="2" count="1">
            <x v="8"/>
          </reference>
          <reference field="5" count="1">
            <x v="7"/>
          </reference>
          <reference field="6" count="1">
            <x v="32"/>
          </reference>
          <reference field="7" count="1">
            <x v="120"/>
          </reference>
        </references>
      </pivotArea>
    </format>
    <format dxfId="17501">
      <pivotArea outline="0" fieldPosition="0" dataOnly="0" labelOnly="1">
        <references count="5">
          <reference field="2" count="1">
            <x v="8"/>
          </reference>
          <reference field="4" count="1">
            <x v="24"/>
          </reference>
          <reference field="5" count="1">
            <x v="7"/>
          </reference>
          <reference field="6" count="1">
            <x v="32"/>
          </reference>
          <reference field="7" count="1">
            <x v="120"/>
          </reference>
        </references>
      </pivotArea>
    </format>
    <format dxfId="17500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0"/>
          </reference>
          <reference field="6" count="1">
            <x v="7"/>
          </reference>
          <reference field="7" count="1">
            <x v="109"/>
          </reference>
        </references>
      </pivotArea>
    </format>
    <format dxfId="17499">
      <pivotArea outline="0" fieldPosition="0" dataOnly="0" labelOnly="1">
        <references count="5">
          <reference field="2" count="1">
            <x v="0"/>
          </reference>
          <reference field="4" count="1">
            <x v="23"/>
          </reference>
          <reference field="5" count="1">
            <x v="0"/>
          </reference>
          <reference field="6" count="1">
            <x v="7"/>
          </reference>
          <reference field="7" count="1">
            <x v="109"/>
          </reference>
        </references>
      </pivotArea>
    </format>
    <format dxfId="17498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19"/>
          </reference>
          <reference field="7" count="1">
            <x v="104"/>
          </reference>
        </references>
      </pivotArea>
    </format>
    <format dxfId="17497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19"/>
          </reference>
          <reference field="7" count="1">
            <x v="104"/>
          </reference>
        </references>
      </pivotArea>
    </format>
    <format dxfId="17496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19"/>
          </reference>
          <reference field="7" count="1">
            <x v="104"/>
          </reference>
        </references>
      </pivotArea>
    </format>
    <format dxfId="17495">
      <pivotArea outline="0" fieldPosition="0" dataOnly="0" labelOnly="1">
        <references count="5">
          <reference field="2" count="1">
            <x v="5"/>
          </reference>
          <reference field="4" count="1">
            <x v="10"/>
          </reference>
          <reference field="5" count="1">
            <x v="0"/>
          </reference>
          <reference field="6" count="1">
            <x v="22"/>
          </reference>
          <reference field="7" count="1">
            <x v="114"/>
          </reference>
        </references>
      </pivotArea>
    </format>
    <format dxfId="17494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84"/>
          </reference>
        </references>
      </pivotArea>
    </format>
    <format dxfId="17493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84"/>
          </reference>
        </references>
      </pivotArea>
    </format>
    <format dxfId="17492">
      <pivotArea outline="0" fieldPosition="0" dataOnly="0" labelOnly="1">
        <references count="5">
          <reference field="2" count="1">
            <x v="8"/>
          </reference>
          <reference field="4" count="1">
            <x v="18"/>
          </reference>
          <reference field="5" count="1">
            <x v="0"/>
          </reference>
          <reference field="6" count="1">
            <x v="31"/>
          </reference>
          <reference field="7" count="1">
            <x v="84"/>
          </reference>
        </references>
      </pivotArea>
    </format>
    <format dxfId="17491">
      <pivotArea outline="0" fieldPosition="0" dataOnly="0" labelOnly="1">
        <references count="4">
          <reference field="2" count="1">
            <x v="5"/>
          </reference>
          <reference field="5" count="1">
            <x v="3"/>
          </reference>
          <reference field="6" count="1">
            <x v="19"/>
          </reference>
          <reference field="7" count="1">
            <x v="104"/>
          </reference>
        </references>
      </pivotArea>
    </format>
    <format dxfId="17490">
      <pivotArea outline="0" fieldPosition="0" dataOnly="0" labelOnly="1">
        <references count="4">
          <reference field="2" count="1">
            <x v="5"/>
          </reference>
          <reference field="5" count="1">
            <x v="3"/>
          </reference>
          <reference field="6" count="1">
            <x v="19"/>
          </reference>
          <reference field="7" count="1">
            <x v="104"/>
          </reference>
        </references>
      </pivotArea>
    </format>
    <format dxfId="17489">
      <pivotArea outline="0" fieldPosition="0" dataOnly="0" labelOnly="1">
        <references count="5">
          <reference field="2" count="1">
            <x v="5"/>
          </reference>
          <reference field="4" count="1">
            <x v="10"/>
          </reference>
          <reference field="5" count="1">
            <x v="3"/>
          </reference>
          <reference field="6" count="1">
            <x v="19"/>
          </reference>
          <reference field="7" count="1">
            <x v="104"/>
          </reference>
        </references>
      </pivotArea>
    </format>
    <format dxfId="17488">
      <pivotArea outline="0" fieldPosition="0" dataOnly="0" labelOnly="1">
        <references count="4">
          <reference field="2" count="1">
            <x v="5"/>
          </reference>
          <reference field="5" count="1">
            <x v="3"/>
          </reference>
          <reference field="6" count="1">
            <x v="20"/>
          </reference>
          <reference field="7" count="1">
            <x v="103"/>
          </reference>
        </references>
      </pivotArea>
    </format>
    <format dxfId="17487">
      <pivotArea outline="0" fieldPosition="0" dataOnly="0" labelOnly="1">
        <references count="4">
          <reference field="2" count="1">
            <x v="5"/>
          </reference>
          <reference field="5" count="1">
            <x v="3"/>
          </reference>
          <reference field="6" count="1">
            <x v="20"/>
          </reference>
          <reference field="7" count="1">
            <x v="103"/>
          </reference>
        </references>
      </pivotArea>
    </format>
    <format dxfId="17486">
      <pivotArea outline="0" fieldPosition="0" dataOnly="0" labelOnly="1">
        <references count="5">
          <reference field="2" count="1">
            <x v="5"/>
          </reference>
          <reference field="4" count="1">
            <x v="10"/>
          </reference>
          <reference field="5" count="1">
            <x v="3"/>
          </reference>
          <reference field="6" count="1">
            <x v="20"/>
          </reference>
          <reference field="7" count="1">
            <x v="103"/>
          </reference>
        </references>
      </pivotArea>
    </format>
    <format dxfId="17485">
      <pivotArea outline="0" fieldPosition="0" dataOnly="0" labelOnly="1">
        <references count="2">
          <reference field="2" count="1">
            <x v="8"/>
          </reference>
          <reference field="5" count="1">
            <x v="7"/>
          </reference>
        </references>
      </pivotArea>
    </format>
    <format dxfId="17484">
      <pivotArea outline="0" fieldPosition="0" dataOnly="0" labelOnly="1">
        <references count="3">
          <reference field="2" count="1">
            <x v="8"/>
          </reference>
          <reference field="5" count="1">
            <x v="7"/>
          </reference>
          <reference field="6" count="1">
            <x v="32"/>
          </reference>
        </references>
      </pivotArea>
    </format>
    <format dxfId="17483">
      <pivotArea outline="0" fieldPosition="0" dataOnly="0" labelOnly="1">
        <references count="4">
          <reference field="2" count="1">
            <x v="8"/>
          </reference>
          <reference field="5" count="1">
            <x v="7"/>
          </reference>
          <reference field="6" count="1">
            <x v="32"/>
          </reference>
          <reference field="7" count="1">
            <x v="120"/>
          </reference>
        </references>
      </pivotArea>
    </format>
    <format dxfId="17482">
      <pivotArea outline="0" fieldPosition="0" dataOnly="0" labelOnly="1">
        <references count="2">
          <reference field="2" count="1">
            <x v="8"/>
          </reference>
          <reference field="5" count="1">
            <x v="7"/>
          </reference>
        </references>
      </pivotArea>
    </format>
    <format dxfId="17481">
      <pivotArea outline="0" fieldPosition="0" dataOnly="0" labelOnly="1">
        <references count="3">
          <reference field="2" count="1">
            <x v="8"/>
          </reference>
          <reference field="5" count="1">
            <x v="7"/>
          </reference>
          <reference field="6" count="1">
            <x v="32"/>
          </reference>
        </references>
      </pivotArea>
    </format>
    <format dxfId="17480">
      <pivotArea outline="0" fieldPosition="0" dataOnly="0" labelOnly="1">
        <references count="4">
          <reference field="2" count="1">
            <x v="8"/>
          </reference>
          <reference field="5" count="1">
            <x v="7"/>
          </reference>
          <reference field="6" count="1">
            <x v="32"/>
          </reference>
          <reference field="7" count="1">
            <x v="120"/>
          </reference>
        </references>
      </pivotArea>
    </format>
    <format dxfId="17479">
      <pivotArea outline="0" fieldPosition="0" dataOnly="0" labelOnly="1">
        <references count="5">
          <reference field="2" count="1">
            <x v="8"/>
          </reference>
          <reference field="4" count="1">
            <x v="24"/>
          </reference>
          <reference field="5" count="1">
            <x v="7"/>
          </reference>
          <reference field="6" count="1">
            <x v="32"/>
          </reference>
          <reference field="7" count="1">
            <x v="120"/>
          </reference>
        </references>
      </pivotArea>
    </format>
    <format dxfId="17478">
      <pivotArea outline="0" fieldPosition="0">
        <references count="1">
          <reference field="5" count="1">
            <x v="7"/>
          </reference>
        </references>
      </pivotArea>
    </format>
    <format dxfId="17477">
      <pivotArea outline="0" fieldPosition="0">
        <references count="1">
          <reference field="5" count="1">
            <x v="8"/>
          </reference>
        </references>
      </pivotArea>
    </format>
    <format dxfId="17476">
      <pivotArea outline="0" fieldPosition="0">
        <references count="2">
          <reference field="2" count="1">
            <x v="0"/>
          </reference>
          <reference field="5" count="1">
            <x v="8"/>
          </reference>
        </references>
      </pivotArea>
    </format>
    <format dxfId="17475">
      <pivotArea outline="0" fieldPosition="0" dataOnly="0" labelOnly="1">
        <references count="1">
          <reference field="5" count="1">
            <x v="7"/>
          </reference>
        </references>
      </pivotArea>
    </format>
    <format dxfId="17474">
      <pivotArea outline="0" fieldPosition="0" dataOnly="0" labelOnly="1">
        <references count="1">
          <reference field="5" count="1">
            <x v="8"/>
          </reference>
        </references>
      </pivotArea>
    </format>
    <format dxfId="17473">
      <pivotArea outline="0" fieldPosition="0" dataOnly="0" labelOnly="1">
        <references count="2">
          <reference field="2" count="1">
            <x v="0"/>
          </reference>
          <reference field="5" count="1">
            <x v="8"/>
          </reference>
        </references>
      </pivotArea>
    </format>
    <format dxfId="17472">
      <pivotArea outline="0" fieldPosition="0" dataOnly="0" type="all"/>
    </format>
    <format dxfId="17471">
      <pivotArea outline="0" fieldPosition="0">
        <references count="3">
          <reference field="2" count="1">
            <x v="0"/>
          </reference>
          <reference field="5" count="1">
            <x v="8"/>
          </reference>
          <reference field="6" count="1">
            <x v="2"/>
          </reference>
        </references>
      </pivotArea>
    </format>
    <format dxfId="17470">
      <pivotArea outline="0" fieldPosition="0">
        <references count="4">
          <reference field="2" count="1">
            <x v="0"/>
          </reference>
          <reference field="5" count="1">
            <x v="8"/>
          </reference>
          <reference field="6" count="1">
            <x v="2"/>
          </reference>
          <reference field="7" count="1">
            <x v="93"/>
          </reference>
        </references>
      </pivotArea>
    </format>
    <format dxfId="17469">
      <pivotArea outline="0" fieldPosition="0">
        <references count="5">
          <reference field="2" count="1">
            <x v="0"/>
          </reference>
          <reference field="4" count="3">
            <x v="9"/>
            <x v="10"/>
            <x v="12"/>
          </reference>
          <reference field="5" count="1">
            <x v="8"/>
          </reference>
          <reference field="6" count="1">
            <x v="2"/>
          </reference>
          <reference field="7" count="1">
            <x v="93"/>
          </reference>
        </references>
      </pivotArea>
    </format>
    <format dxfId="17468">
      <pivotArea outline="0" fieldPosition="0">
        <references count="2">
          <reference field="2" count="1">
            <x v="8"/>
          </reference>
          <reference field="5" count="1">
            <x v="8"/>
          </reference>
        </references>
      </pivotArea>
    </format>
    <format dxfId="17467">
      <pivotArea outline="0" fieldPosition="0">
        <references count="3">
          <reference field="2" count="1">
            <x v="8"/>
          </reference>
          <reference field="5" count="1">
            <x v="8"/>
          </reference>
          <reference field="6" count="1">
            <x v="32"/>
          </reference>
        </references>
      </pivotArea>
    </format>
    <format dxfId="17466">
      <pivotArea outline="0" fieldPosition="0">
        <references count="4">
          <reference field="2" count="1">
            <x v="8"/>
          </reference>
          <reference field="5" count="1">
            <x v="8"/>
          </reference>
          <reference field="6" count="1">
            <x v="32"/>
          </reference>
          <reference field="7" count="1">
            <x v="89"/>
          </reference>
        </references>
      </pivotArea>
    </format>
    <format dxfId="17465">
      <pivotArea outline="0" fieldPosition="0">
        <references count="5">
          <reference field="2" count="1">
            <x v="8"/>
          </reference>
          <reference field="4" count="1">
            <x v="18"/>
          </reference>
          <reference field="5" count="1">
            <x v="8"/>
          </reference>
          <reference field="6" count="1">
            <x v="32"/>
          </reference>
          <reference field="7" count="1">
            <x v="89"/>
          </reference>
        </references>
      </pivotArea>
    </format>
    <format dxfId="17464">
      <pivotArea outline="0" fieldPosition="0">
        <references count="4">
          <reference field="2" count="1">
            <x v="8"/>
          </reference>
          <reference field="5" count="1">
            <x v="8"/>
          </reference>
          <reference field="6" count="1">
            <x v="32"/>
          </reference>
          <reference field="7" count="1">
            <x v="142"/>
          </reference>
        </references>
      </pivotArea>
    </format>
    <format dxfId="17463">
      <pivotArea outline="0" fieldPosition="0">
        <references count="5">
          <reference field="2" count="1">
            <x v="8"/>
          </reference>
          <reference field="4" count="1">
            <x v="18"/>
          </reference>
          <reference field="5" count="1">
            <x v="8"/>
          </reference>
          <reference field="6" count="1">
            <x v="32"/>
          </reference>
          <reference field="7" count="1">
            <x v="142"/>
          </reference>
        </references>
      </pivotArea>
    </format>
    <format dxfId="17462">
      <pivotArea outline="0" fieldPosition="0">
        <references count="1">
          <reference field="5" count="1">
            <x v="8"/>
          </reference>
        </references>
      </pivotArea>
    </format>
    <format dxfId="17461">
      <pivotArea outline="0" fieldPosition="0" grandRow="1"/>
    </format>
    <format dxfId="17460">
      <pivotArea outline="0" fieldPosition="0" dataOnly="0" labelOnly="1">
        <references count="3">
          <reference field="2" count="1">
            <x v="0"/>
          </reference>
          <reference field="5" count="1">
            <x v="8"/>
          </reference>
          <reference field="6" count="1">
            <x v="2"/>
          </reference>
        </references>
      </pivotArea>
    </format>
    <format dxfId="17459">
      <pivotArea outline="0" fieldPosition="0" dataOnly="0" labelOnly="1">
        <references count="4">
          <reference field="2" count="1">
            <x v="0"/>
          </reference>
          <reference field="5" count="1">
            <x v="8"/>
          </reference>
          <reference field="6" count="1">
            <x v="2"/>
          </reference>
          <reference field="7" count="1">
            <x v="93"/>
          </reference>
        </references>
      </pivotArea>
    </format>
    <format dxfId="17458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8"/>
          </reference>
          <reference field="6" count="1">
            <x v="2"/>
          </reference>
          <reference field="7" count="1">
            <x v="93"/>
          </reference>
        </references>
      </pivotArea>
    </format>
    <format dxfId="17457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8"/>
          </reference>
          <reference field="6" count="1">
            <x v="2"/>
          </reference>
          <reference field="7" count="1">
            <x v="93"/>
          </reference>
        </references>
      </pivotArea>
    </format>
    <format dxfId="17456">
      <pivotArea outline="0" fieldPosition="0" dataOnly="0" labelOnly="1">
        <references count="2">
          <reference field="2" count="1">
            <x v="0"/>
          </reference>
          <reference field="5" count="1">
            <x v="8"/>
          </reference>
        </references>
      </pivotArea>
    </format>
    <format dxfId="17455">
      <pivotArea outline="0" fieldPosition="0" dataOnly="0" labelOnly="1">
        <references count="3">
          <reference field="2" count="1">
            <x v="0"/>
          </reference>
          <reference field="5" count="1">
            <x v="8"/>
          </reference>
          <reference field="6" count="1">
            <x v="2"/>
          </reference>
        </references>
      </pivotArea>
    </format>
    <format dxfId="17454">
      <pivotArea outline="0" fieldPosition="0" dataOnly="0" labelOnly="1">
        <references count="4">
          <reference field="2" count="1">
            <x v="0"/>
          </reference>
          <reference field="5" count="1">
            <x v="8"/>
          </reference>
          <reference field="6" count="1">
            <x v="2"/>
          </reference>
          <reference field="7" count="1">
            <x v="93"/>
          </reference>
        </references>
      </pivotArea>
    </format>
    <format dxfId="17453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8"/>
          </reference>
          <reference field="6" count="1">
            <x v="2"/>
          </reference>
          <reference field="7" count="1">
            <x v="93"/>
          </reference>
        </references>
      </pivotArea>
    </format>
    <format dxfId="17452">
      <pivotArea outline="0" fieldPosition="0" dataOnly="0" labelOnly="1">
        <references count="2">
          <reference field="2" count="1">
            <x v="8"/>
          </reference>
          <reference field="5" count="1">
            <x v="8"/>
          </reference>
        </references>
      </pivotArea>
    </format>
    <format dxfId="17451">
      <pivotArea outline="0" fieldPosition="0" dataOnly="0" labelOnly="1">
        <references count="3">
          <reference field="2" count="1">
            <x v="8"/>
          </reference>
          <reference field="5" count="1">
            <x v="8"/>
          </reference>
          <reference field="6" count="1">
            <x v="32"/>
          </reference>
        </references>
      </pivotArea>
    </format>
    <format dxfId="17450">
      <pivotArea outline="0" fieldPosition="0" dataOnly="0" labelOnly="1">
        <references count="4">
          <reference field="2" count="1">
            <x v="8"/>
          </reference>
          <reference field="5" count="1">
            <x v="8"/>
          </reference>
          <reference field="6" count="1">
            <x v="32"/>
          </reference>
          <reference field="7" count="1">
            <x v="89"/>
          </reference>
        </references>
      </pivotArea>
    </format>
    <format dxfId="17449">
      <pivotArea outline="0" fieldPosition="0" dataOnly="0" labelOnly="1">
        <references count="4">
          <reference field="2" count="1">
            <x v="8"/>
          </reference>
          <reference field="5" count="1">
            <x v="8"/>
          </reference>
          <reference field="6" count="1">
            <x v="32"/>
          </reference>
          <reference field="7" count="1">
            <x v="89"/>
          </reference>
        </references>
      </pivotArea>
    </format>
    <format dxfId="17448">
      <pivotArea outline="0" fieldPosition="0" dataOnly="0" labelOnly="1">
        <references count="5">
          <reference field="2" count="1">
            <x v="8"/>
          </reference>
          <reference field="4" count="1">
            <x v="18"/>
          </reference>
          <reference field="5" count="1">
            <x v="8"/>
          </reference>
          <reference field="6" count="1">
            <x v="32"/>
          </reference>
          <reference field="7" count="1">
            <x v="89"/>
          </reference>
        </references>
      </pivotArea>
    </format>
    <format dxfId="17447">
      <pivotArea outline="0" fieldPosition="0" dataOnly="0" labelOnly="1">
        <references count="4">
          <reference field="2" count="1">
            <x v="8"/>
          </reference>
          <reference field="5" count="1">
            <x v="8"/>
          </reference>
          <reference field="6" count="1">
            <x v="32"/>
          </reference>
          <reference field="7" count="1">
            <x v="142"/>
          </reference>
        </references>
      </pivotArea>
    </format>
    <format dxfId="17446">
      <pivotArea outline="0" fieldPosition="0" dataOnly="0" labelOnly="1">
        <references count="1">
          <reference field="5" count="1">
            <x v="8"/>
          </reference>
        </references>
      </pivotArea>
    </format>
    <format dxfId="17445">
      <pivotArea outline="0" fieldPosition="0" dataOnly="0" labelOnly="1">
        <references count="2">
          <reference field="2" count="1">
            <x v="8"/>
          </reference>
          <reference field="5" count="1">
            <x v="8"/>
          </reference>
        </references>
      </pivotArea>
    </format>
    <format dxfId="17444">
      <pivotArea outline="0" fieldPosition="0" dataOnly="0" labelOnly="1">
        <references count="3">
          <reference field="2" count="1">
            <x v="8"/>
          </reference>
          <reference field="5" count="1">
            <x v="8"/>
          </reference>
          <reference field="6" count="1">
            <x v="32"/>
          </reference>
        </references>
      </pivotArea>
    </format>
    <format dxfId="17443">
      <pivotArea outline="0" fieldPosition="0" dataOnly="0" labelOnly="1">
        <references count="4">
          <reference field="2" count="1">
            <x v="8"/>
          </reference>
          <reference field="5" count="1">
            <x v="8"/>
          </reference>
          <reference field="6" count="1">
            <x v="32"/>
          </reference>
          <reference field="7" count="1">
            <x v="142"/>
          </reference>
        </references>
      </pivotArea>
    </format>
    <format dxfId="17442">
      <pivotArea outline="0" fieldPosition="0" dataOnly="0" labelOnly="1">
        <references count="5">
          <reference field="2" count="1">
            <x v="8"/>
          </reference>
          <reference field="4" count="1">
            <x v="18"/>
          </reference>
          <reference field="5" count="1">
            <x v="8"/>
          </reference>
          <reference field="6" count="1">
            <x v="32"/>
          </reference>
          <reference field="7" count="1">
            <x v="142"/>
          </reference>
        </references>
      </pivotArea>
    </format>
    <format dxfId="17441">
      <pivotArea outline="0" fieldPosition="0" dataOnly="0" labelOnly="1">
        <references count="1">
          <reference field="5" count="1">
            <x v="8"/>
          </reference>
        </references>
      </pivotArea>
    </format>
    <format dxfId="17440">
      <pivotArea outline="0" fieldPosition="0" dataOnly="0" grandRow="1" labelOnly="1"/>
    </format>
    <format dxfId="17439">
      <pivotArea outline="0" fieldPosition="0">
        <references count="3">
          <reference field="2" count="1">
            <x v="0"/>
          </reference>
          <reference field="5" count="1">
            <x v="8"/>
          </reference>
          <reference field="6" count="1">
            <x v="2"/>
          </reference>
        </references>
      </pivotArea>
    </format>
    <format dxfId="17438">
      <pivotArea outline="0" fieldPosition="0" dataOnly="0" labelOnly="1">
        <references count="3">
          <reference field="2" count="1">
            <x v="0"/>
          </reference>
          <reference field="5" count="1">
            <x v="8"/>
          </reference>
          <reference field="6" count="1">
            <x v="2"/>
          </reference>
        </references>
      </pivotArea>
    </format>
    <format dxfId="17437">
      <pivotArea outline="0" fieldPosition="0">
        <references count="4">
          <reference field="2" count="1">
            <x v="0"/>
          </reference>
          <reference field="5" count="1">
            <x v="8"/>
          </reference>
          <reference field="6" count="1">
            <x v="2"/>
          </reference>
          <reference field="7" count="1">
            <x v="93"/>
          </reference>
        </references>
      </pivotArea>
    </format>
    <format dxfId="17436">
      <pivotArea outline="0" fieldPosition="0">
        <references count="5">
          <reference field="2" count="1">
            <x v="0"/>
          </reference>
          <reference field="4" count="3">
            <x v="9"/>
            <x v="10"/>
            <x v="12"/>
          </reference>
          <reference field="5" count="1">
            <x v="8"/>
          </reference>
          <reference field="6" count="1">
            <x v="2"/>
          </reference>
          <reference field="7" count="1">
            <x v="93"/>
          </reference>
        </references>
      </pivotArea>
    </format>
    <format dxfId="17435">
      <pivotArea outline="0" fieldPosition="0">
        <references count="4">
          <reference field="2" count="1">
            <x v="8"/>
          </reference>
          <reference field="5" count="1">
            <x v="8"/>
          </reference>
          <reference field="6" count="1">
            <x v="32"/>
          </reference>
          <reference field="7" count="1">
            <x v="89"/>
          </reference>
        </references>
      </pivotArea>
    </format>
    <format dxfId="17434">
      <pivotArea outline="0" fieldPosition="0">
        <references count="5">
          <reference field="2" count="1">
            <x v="8"/>
          </reference>
          <reference field="4" count="1">
            <x v="18"/>
          </reference>
          <reference field="5" count="1">
            <x v="8"/>
          </reference>
          <reference field="6" count="1">
            <x v="32"/>
          </reference>
          <reference field="7" count="1">
            <x v="89"/>
          </reference>
        </references>
      </pivotArea>
    </format>
    <format dxfId="17433">
      <pivotArea outline="0" fieldPosition="0">
        <references count="4">
          <reference field="2" count="1">
            <x v="8"/>
          </reference>
          <reference field="5" count="1">
            <x v="8"/>
          </reference>
          <reference field="6" count="1">
            <x v="32"/>
          </reference>
          <reference field="7" count="1">
            <x v="142"/>
          </reference>
        </references>
      </pivotArea>
    </format>
    <format dxfId="17432">
      <pivotArea outline="0" fieldPosition="0">
        <references count="5">
          <reference field="2" count="1">
            <x v="8"/>
          </reference>
          <reference field="4" count="1">
            <x v="18"/>
          </reference>
          <reference field="5" count="1">
            <x v="8"/>
          </reference>
          <reference field="6" count="1">
            <x v="32"/>
          </reference>
          <reference field="7" count="1">
            <x v="142"/>
          </reference>
        </references>
      </pivotArea>
    </format>
    <format dxfId="17431">
      <pivotArea outline="0" fieldPosition="0">
        <references count="1">
          <reference field="5" count="1">
            <x v="8"/>
          </reference>
        </references>
      </pivotArea>
    </format>
    <format dxfId="17430">
      <pivotArea outline="0" fieldPosition="0" grandRow="1"/>
    </format>
    <format dxfId="17429">
      <pivotArea outline="0" fieldPosition="0" dataOnly="0" labelOnly="1">
        <references count="3">
          <reference field="2" count="1">
            <x v="0"/>
          </reference>
          <reference field="5" count="1">
            <x v="8"/>
          </reference>
          <reference field="6" count="1">
            <x v="2"/>
          </reference>
        </references>
      </pivotArea>
    </format>
    <format dxfId="17428">
      <pivotArea outline="0" fieldPosition="0" dataOnly="0" labelOnly="1">
        <references count="4">
          <reference field="2" count="1">
            <x v="0"/>
          </reference>
          <reference field="5" count="1">
            <x v="8"/>
          </reference>
          <reference field="6" count="1">
            <x v="2"/>
          </reference>
          <reference field="7" count="1">
            <x v="93"/>
          </reference>
        </references>
      </pivotArea>
    </format>
    <format dxfId="17427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8"/>
          </reference>
          <reference field="6" count="1">
            <x v="2"/>
          </reference>
          <reference field="7" count="1">
            <x v="93"/>
          </reference>
        </references>
      </pivotArea>
    </format>
    <format dxfId="17426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8"/>
          </reference>
          <reference field="6" count="1">
            <x v="2"/>
          </reference>
          <reference field="7" count="1">
            <x v="93"/>
          </reference>
        </references>
      </pivotArea>
    </format>
    <format dxfId="17425">
      <pivotArea outline="0" fieldPosition="0" dataOnly="0" labelOnly="1">
        <references count="2">
          <reference field="2" count="1">
            <x v="0"/>
          </reference>
          <reference field="5" count="1">
            <x v="8"/>
          </reference>
        </references>
      </pivotArea>
    </format>
    <format dxfId="17424">
      <pivotArea outline="0" fieldPosition="0" dataOnly="0" labelOnly="1">
        <references count="3">
          <reference field="2" count="1">
            <x v="0"/>
          </reference>
          <reference field="5" count="1">
            <x v="8"/>
          </reference>
          <reference field="6" count="1">
            <x v="2"/>
          </reference>
        </references>
      </pivotArea>
    </format>
    <format dxfId="17423">
      <pivotArea outline="0" fieldPosition="0" dataOnly="0" labelOnly="1">
        <references count="4">
          <reference field="2" count="1">
            <x v="0"/>
          </reference>
          <reference field="5" count="1">
            <x v="8"/>
          </reference>
          <reference field="6" count="1">
            <x v="2"/>
          </reference>
          <reference field="7" count="1">
            <x v="93"/>
          </reference>
        </references>
      </pivotArea>
    </format>
    <format dxfId="17422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8"/>
          </reference>
          <reference field="6" count="1">
            <x v="2"/>
          </reference>
          <reference field="7" count="1">
            <x v="93"/>
          </reference>
        </references>
      </pivotArea>
    </format>
    <format dxfId="17421">
      <pivotArea outline="0" fieldPosition="0" dataOnly="0" labelOnly="1">
        <references count="2">
          <reference field="2" count="1">
            <x v="8"/>
          </reference>
          <reference field="5" count="1">
            <x v="8"/>
          </reference>
        </references>
      </pivotArea>
    </format>
    <format dxfId="17420">
      <pivotArea outline="0" fieldPosition="0" dataOnly="0" labelOnly="1">
        <references count="3">
          <reference field="2" count="1">
            <x v="8"/>
          </reference>
          <reference field="5" count="1">
            <x v="8"/>
          </reference>
          <reference field="6" count="1">
            <x v="32"/>
          </reference>
        </references>
      </pivotArea>
    </format>
    <format dxfId="17419">
      <pivotArea outline="0" fieldPosition="0" dataOnly="0" labelOnly="1">
        <references count="4">
          <reference field="2" count="1">
            <x v="8"/>
          </reference>
          <reference field="5" count="1">
            <x v="8"/>
          </reference>
          <reference field="6" count="1">
            <x v="32"/>
          </reference>
          <reference field="7" count="1">
            <x v="89"/>
          </reference>
        </references>
      </pivotArea>
    </format>
    <format dxfId="17418">
      <pivotArea outline="0" fieldPosition="0" dataOnly="0" labelOnly="1">
        <references count="4">
          <reference field="2" count="1">
            <x v="8"/>
          </reference>
          <reference field="5" count="1">
            <x v="8"/>
          </reference>
          <reference field="6" count="1">
            <x v="32"/>
          </reference>
          <reference field="7" count="1">
            <x v="89"/>
          </reference>
        </references>
      </pivotArea>
    </format>
    <format dxfId="17417">
      <pivotArea outline="0" fieldPosition="0" dataOnly="0" labelOnly="1">
        <references count="5">
          <reference field="2" count="1">
            <x v="8"/>
          </reference>
          <reference field="4" count="1">
            <x v="18"/>
          </reference>
          <reference field="5" count="1">
            <x v="8"/>
          </reference>
          <reference field="6" count="1">
            <x v="32"/>
          </reference>
          <reference field="7" count="1">
            <x v="89"/>
          </reference>
        </references>
      </pivotArea>
    </format>
    <format dxfId="17416">
      <pivotArea outline="0" fieldPosition="0" dataOnly="0" labelOnly="1">
        <references count="4">
          <reference field="2" count="1">
            <x v="8"/>
          </reference>
          <reference field="5" count="1">
            <x v="8"/>
          </reference>
          <reference field="6" count="1">
            <x v="32"/>
          </reference>
          <reference field="7" count="1">
            <x v="142"/>
          </reference>
        </references>
      </pivotArea>
    </format>
    <format dxfId="17415">
      <pivotArea outline="0" fieldPosition="0" dataOnly="0" labelOnly="1">
        <references count="1">
          <reference field="5" count="1">
            <x v="8"/>
          </reference>
        </references>
      </pivotArea>
    </format>
    <format dxfId="17414">
      <pivotArea outline="0" fieldPosition="0" dataOnly="0" labelOnly="1">
        <references count="2">
          <reference field="2" count="1">
            <x v="8"/>
          </reference>
          <reference field="5" count="1">
            <x v="8"/>
          </reference>
        </references>
      </pivotArea>
    </format>
    <format dxfId="17413">
      <pivotArea outline="0" fieldPosition="0" dataOnly="0" labelOnly="1">
        <references count="3">
          <reference field="2" count="1">
            <x v="8"/>
          </reference>
          <reference field="5" count="1">
            <x v="8"/>
          </reference>
          <reference field="6" count="1">
            <x v="32"/>
          </reference>
        </references>
      </pivotArea>
    </format>
    <format dxfId="17412">
      <pivotArea outline="0" fieldPosition="0" dataOnly="0" labelOnly="1">
        <references count="4">
          <reference field="2" count="1">
            <x v="8"/>
          </reference>
          <reference field="5" count="1">
            <x v="8"/>
          </reference>
          <reference field="6" count="1">
            <x v="32"/>
          </reference>
          <reference field="7" count="1">
            <x v="142"/>
          </reference>
        </references>
      </pivotArea>
    </format>
    <format dxfId="17411">
      <pivotArea outline="0" fieldPosition="0" dataOnly="0" labelOnly="1">
        <references count="5">
          <reference field="2" count="1">
            <x v="8"/>
          </reference>
          <reference field="4" count="1">
            <x v="18"/>
          </reference>
          <reference field="5" count="1">
            <x v="8"/>
          </reference>
          <reference field="6" count="1">
            <x v="32"/>
          </reference>
          <reference field="7" count="1">
            <x v="142"/>
          </reference>
        </references>
      </pivotArea>
    </format>
    <format dxfId="17410">
      <pivotArea outline="0" fieldPosition="0" dataOnly="0" labelOnly="1">
        <references count="1">
          <reference field="5" count="1">
            <x v="8"/>
          </reference>
        </references>
      </pivotArea>
    </format>
    <format dxfId="17409">
      <pivotArea outline="0" fieldPosition="0" dataOnly="0" grandRow="1" labelOnly="1"/>
    </format>
    <format dxfId="17408">
      <pivotArea outline="0" fieldPosition="0">
        <references count="4">
          <reference field="2" count="1">
            <x v="0"/>
          </reference>
          <reference field="5" count="1">
            <x v="8"/>
          </reference>
          <reference field="6" count="1">
            <x v="2"/>
          </reference>
          <reference field="7" count="1">
            <x v="93"/>
          </reference>
        </references>
      </pivotArea>
    </format>
    <format dxfId="17407">
      <pivotArea outline="0" fieldPosition="0">
        <references count="5">
          <reference field="2" count="1">
            <x v="0"/>
          </reference>
          <reference field="4" count="3">
            <x v="9"/>
            <x v="10"/>
            <x v="12"/>
          </reference>
          <reference field="5" count="1">
            <x v="8"/>
          </reference>
          <reference field="6" count="1">
            <x v="2"/>
          </reference>
          <reference field="7" count="1">
            <x v="93"/>
          </reference>
        </references>
      </pivotArea>
    </format>
    <format dxfId="17406">
      <pivotArea outline="0" fieldPosition="0">
        <references count="2">
          <reference field="2" count="1">
            <x v="8"/>
          </reference>
          <reference field="5" count="1">
            <x v="8"/>
          </reference>
        </references>
      </pivotArea>
    </format>
    <format dxfId="17405">
      <pivotArea outline="0" fieldPosition="0">
        <references count="3">
          <reference field="2" count="1">
            <x v="8"/>
          </reference>
          <reference field="5" count="1">
            <x v="8"/>
          </reference>
          <reference field="6" count="1">
            <x v="32"/>
          </reference>
        </references>
      </pivotArea>
    </format>
    <format dxfId="17404">
      <pivotArea outline="0" fieldPosition="0">
        <references count="4">
          <reference field="2" count="1">
            <x v="8"/>
          </reference>
          <reference field="5" count="1">
            <x v="8"/>
          </reference>
          <reference field="6" count="1">
            <x v="32"/>
          </reference>
          <reference field="7" count="1">
            <x v="89"/>
          </reference>
        </references>
      </pivotArea>
    </format>
    <format dxfId="17403">
      <pivotArea outline="0" fieldPosition="0">
        <references count="5">
          <reference field="2" count="1">
            <x v="8"/>
          </reference>
          <reference field="4" count="1">
            <x v="18"/>
          </reference>
          <reference field="5" count="1">
            <x v="8"/>
          </reference>
          <reference field="6" count="1">
            <x v="32"/>
          </reference>
          <reference field="7" count="1">
            <x v="89"/>
          </reference>
        </references>
      </pivotArea>
    </format>
    <format dxfId="17402">
      <pivotArea outline="0" fieldPosition="0">
        <references count="4">
          <reference field="2" count="1">
            <x v="8"/>
          </reference>
          <reference field="5" count="1">
            <x v="8"/>
          </reference>
          <reference field="6" count="1">
            <x v="32"/>
          </reference>
          <reference field="7" count="1">
            <x v="142"/>
          </reference>
        </references>
      </pivotArea>
    </format>
    <format dxfId="17401">
      <pivotArea outline="0" fieldPosition="0">
        <references count="5">
          <reference field="2" count="1">
            <x v="8"/>
          </reference>
          <reference field="4" count="1">
            <x v="18"/>
          </reference>
          <reference field="5" count="1">
            <x v="8"/>
          </reference>
          <reference field="6" count="1">
            <x v="32"/>
          </reference>
          <reference field="7" count="1">
            <x v="142"/>
          </reference>
        </references>
      </pivotArea>
    </format>
    <format dxfId="17400">
      <pivotArea outline="0" fieldPosition="0">
        <references count="1">
          <reference field="5" count="1">
            <x v="8"/>
          </reference>
        </references>
      </pivotArea>
    </format>
    <format dxfId="17399">
      <pivotArea outline="0" fieldPosition="0" grandRow="1"/>
    </format>
    <format dxfId="17398">
      <pivotArea outline="0" fieldPosition="0" dataOnly="0" labelOnly="1">
        <references count="4">
          <reference field="2" count="1">
            <x v="0"/>
          </reference>
          <reference field="5" count="1">
            <x v="8"/>
          </reference>
          <reference field="6" count="1">
            <x v="2"/>
          </reference>
          <reference field="7" count="1">
            <x v="93"/>
          </reference>
        </references>
      </pivotArea>
    </format>
    <format dxfId="17397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8"/>
          </reference>
          <reference field="6" count="1">
            <x v="2"/>
          </reference>
          <reference field="7" count="1">
            <x v="93"/>
          </reference>
        </references>
      </pivotArea>
    </format>
    <format dxfId="17396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8"/>
          </reference>
          <reference field="6" count="1">
            <x v="2"/>
          </reference>
          <reference field="7" count="1">
            <x v="93"/>
          </reference>
        </references>
      </pivotArea>
    </format>
    <format dxfId="17395">
      <pivotArea outline="0" fieldPosition="0" dataOnly="0" labelOnly="1">
        <references count="2">
          <reference field="2" count="1">
            <x v="0"/>
          </reference>
          <reference field="5" count="1">
            <x v="8"/>
          </reference>
        </references>
      </pivotArea>
    </format>
    <format dxfId="17394">
      <pivotArea outline="0" fieldPosition="0" dataOnly="0" labelOnly="1">
        <references count="3">
          <reference field="2" count="1">
            <x v="0"/>
          </reference>
          <reference field="5" count="1">
            <x v="8"/>
          </reference>
          <reference field="6" count="1">
            <x v="2"/>
          </reference>
        </references>
      </pivotArea>
    </format>
    <format dxfId="17393">
      <pivotArea outline="0" fieldPosition="0" dataOnly="0" labelOnly="1">
        <references count="4">
          <reference field="2" count="1">
            <x v="0"/>
          </reference>
          <reference field="5" count="1">
            <x v="8"/>
          </reference>
          <reference field="6" count="1">
            <x v="2"/>
          </reference>
          <reference field="7" count="1">
            <x v="93"/>
          </reference>
        </references>
      </pivotArea>
    </format>
    <format dxfId="17392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8"/>
          </reference>
          <reference field="6" count="1">
            <x v="2"/>
          </reference>
          <reference field="7" count="1">
            <x v="93"/>
          </reference>
        </references>
      </pivotArea>
    </format>
    <format dxfId="17391">
      <pivotArea outline="0" fieldPosition="0" dataOnly="0" labelOnly="1">
        <references count="2">
          <reference field="2" count="1">
            <x v="8"/>
          </reference>
          <reference field="5" count="1">
            <x v="8"/>
          </reference>
        </references>
      </pivotArea>
    </format>
    <format dxfId="17390">
      <pivotArea outline="0" fieldPosition="0" dataOnly="0" labelOnly="1">
        <references count="3">
          <reference field="2" count="1">
            <x v="8"/>
          </reference>
          <reference field="5" count="1">
            <x v="8"/>
          </reference>
          <reference field="6" count="1">
            <x v="32"/>
          </reference>
        </references>
      </pivotArea>
    </format>
    <format dxfId="17389">
      <pivotArea outline="0" fieldPosition="0" dataOnly="0" labelOnly="1">
        <references count="4">
          <reference field="2" count="1">
            <x v="8"/>
          </reference>
          <reference field="5" count="1">
            <x v="8"/>
          </reference>
          <reference field="6" count="1">
            <x v="32"/>
          </reference>
          <reference field="7" count="1">
            <x v="89"/>
          </reference>
        </references>
      </pivotArea>
    </format>
    <format dxfId="17388">
      <pivotArea outline="0" fieldPosition="0" dataOnly="0" labelOnly="1">
        <references count="4">
          <reference field="2" count="1">
            <x v="8"/>
          </reference>
          <reference field="5" count="1">
            <x v="8"/>
          </reference>
          <reference field="6" count="1">
            <x v="32"/>
          </reference>
          <reference field="7" count="1">
            <x v="89"/>
          </reference>
        </references>
      </pivotArea>
    </format>
    <format dxfId="17387">
      <pivotArea outline="0" fieldPosition="0" dataOnly="0" labelOnly="1">
        <references count="5">
          <reference field="2" count="1">
            <x v="8"/>
          </reference>
          <reference field="4" count="1">
            <x v="18"/>
          </reference>
          <reference field="5" count="1">
            <x v="8"/>
          </reference>
          <reference field="6" count="1">
            <x v="32"/>
          </reference>
          <reference field="7" count="1">
            <x v="89"/>
          </reference>
        </references>
      </pivotArea>
    </format>
    <format dxfId="17386">
      <pivotArea outline="0" fieldPosition="0" dataOnly="0" labelOnly="1">
        <references count="4">
          <reference field="2" count="1">
            <x v="8"/>
          </reference>
          <reference field="5" count="1">
            <x v="8"/>
          </reference>
          <reference field="6" count="1">
            <x v="32"/>
          </reference>
          <reference field="7" count="1">
            <x v="142"/>
          </reference>
        </references>
      </pivotArea>
    </format>
    <format dxfId="17385">
      <pivotArea outline="0" fieldPosition="0" dataOnly="0" labelOnly="1">
        <references count="1">
          <reference field="5" count="1">
            <x v="8"/>
          </reference>
        </references>
      </pivotArea>
    </format>
    <format dxfId="17384">
      <pivotArea outline="0" fieldPosition="0" dataOnly="0" labelOnly="1">
        <references count="2">
          <reference field="2" count="1">
            <x v="8"/>
          </reference>
          <reference field="5" count="1">
            <x v="8"/>
          </reference>
        </references>
      </pivotArea>
    </format>
    <format dxfId="17383">
      <pivotArea outline="0" fieldPosition="0" dataOnly="0" labelOnly="1">
        <references count="3">
          <reference field="2" count="1">
            <x v="8"/>
          </reference>
          <reference field="5" count="1">
            <x v="8"/>
          </reference>
          <reference field="6" count="1">
            <x v="32"/>
          </reference>
        </references>
      </pivotArea>
    </format>
    <format dxfId="17382">
      <pivotArea outline="0" fieldPosition="0" dataOnly="0" labelOnly="1">
        <references count="4">
          <reference field="2" count="1">
            <x v="8"/>
          </reference>
          <reference field="5" count="1">
            <x v="8"/>
          </reference>
          <reference field="6" count="1">
            <x v="32"/>
          </reference>
          <reference field="7" count="1">
            <x v="142"/>
          </reference>
        </references>
      </pivotArea>
    </format>
    <format dxfId="17381">
      <pivotArea outline="0" fieldPosition="0" dataOnly="0" labelOnly="1">
        <references count="5">
          <reference field="2" count="1">
            <x v="8"/>
          </reference>
          <reference field="4" count="1">
            <x v="18"/>
          </reference>
          <reference field="5" count="1">
            <x v="8"/>
          </reference>
          <reference field="6" count="1">
            <x v="32"/>
          </reference>
          <reference field="7" count="1">
            <x v="142"/>
          </reference>
        </references>
      </pivotArea>
    </format>
    <format dxfId="17380">
      <pivotArea outline="0" fieldPosition="0" dataOnly="0" labelOnly="1">
        <references count="1">
          <reference field="5" count="1">
            <x v="8"/>
          </reference>
        </references>
      </pivotArea>
    </format>
    <format dxfId="17379">
      <pivotArea outline="0" fieldPosition="0" dataOnly="0" grandRow="1" labelOnly="1"/>
    </format>
    <format dxfId="17378">
      <pivotArea outline="0" fieldPosition="0"/>
    </format>
    <format dxfId="17377">
      <pivotArea outline="0" fieldPosition="0" dataOnly="0" labelOnly="1">
        <references count="1">
          <reference field="5" count="1">
            <x v="0"/>
          </reference>
        </references>
      </pivotArea>
    </format>
    <format dxfId="17376">
      <pivotArea outline="0" fieldPosition="0" dataOnly="0" labelOnly="1">
        <references count="2">
          <reference field="2" count="1">
            <x v="0"/>
          </reference>
          <reference field="5" count="1">
            <x v="0"/>
          </reference>
        </references>
      </pivotArea>
    </format>
    <format dxfId="17375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0"/>
          </reference>
        </references>
      </pivotArea>
    </format>
    <format dxfId="17374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0"/>
          </reference>
          <reference field="7" count="1">
            <x v="0"/>
          </reference>
        </references>
      </pivotArea>
    </format>
    <format dxfId="17373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0"/>
          </reference>
        </references>
      </pivotArea>
    </format>
    <format dxfId="17372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0"/>
          </reference>
          <reference field="7" count="1">
            <x v="0"/>
          </reference>
        </references>
      </pivotArea>
    </format>
    <format dxfId="17371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0"/>
          </reference>
          <reference field="6" count="1">
            <x v="0"/>
          </reference>
          <reference field="7" count="1">
            <x v="0"/>
          </reference>
        </references>
      </pivotArea>
    </format>
    <format dxfId="17370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2"/>
          </reference>
        </references>
      </pivotArea>
    </format>
    <format dxfId="17369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0"/>
          </reference>
        </references>
      </pivotArea>
    </format>
    <format dxfId="17368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0"/>
          </reference>
          <reference field="6" count="1">
            <x v="2"/>
          </reference>
          <reference field="7" count="1">
            <x v="0"/>
          </reference>
        </references>
      </pivotArea>
    </format>
    <format dxfId="17367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0"/>
          </reference>
          <reference field="6" count="1">
            <x v="2"/>
          </reference>
          <reference field="7" count="1">
            <x v="0"/>
          </reference>
        </references>
      </pivotArea>
    </format>
    <format dxfId="17366">
      <pivotArea outline="0" fieldPosition="0" dataOnly="0" labelOnly="1">
        <references count="5">
          <reference field="2" count="1">
            <x v="0"/>
          </reference>
          <reference field="4" count="1">
            <x v="11"/>
          </reference>
          <reference field="5" count="1">
            <x v="0"/>
          </reference>
          <reference field="6" count="1">
            <x v="2"/>
          </reference>
          <reference field="7" count="1">
            <x v="0"/>
          </reference>
        </references>
      </pivotArea>
    </format>
    <format dxfId="17365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0"/>
          </reference>
        </references>
      </pivotArea>
    </format>
    <format dxfId="17364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0"/>
          </reference>
          <reference field="6" count="1">
            <x v="2"/>
          </reference>
          <reference field="7" count="1">
            <x v="0"/>
          </reference>
        </references>
      </pivotArea>
    </format>
    <format dxfId="17363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92"/>
          </reference>
        </references>
      </pivotArea>
    </format>
    <format dxfId="17362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92"/>
          </reference>
        </references>
      </pivotArea>
    </format>
    <format dxfId="17361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0"/>
          </reference>
          <reference field="6" count="1">
            <x v="2"/>
          </reference>
          <reference field="7" count="1">
            <x v="92"/>
          </reference>
        </references>
      </pivotArea>
    </format>
    <format dxfId="17360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94"/>
          </reference>
        </references>
      </pivotArea>
    </format>
    <format dxfId="17359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0"/>
          </reference>
          <reference field="6" count="1">
            <x v="2"/>
          </reference>
          <reference field="7" count="1">
            <x v="94"/>
          </reference>
        </references>
      </pivotArea>
    </format>
    <format dxfId="17358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94"/>
          </reference>
        </references>
      </pivotArea>
    </format>
    <format dxfId="17357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0"/>
          </reference>
          <reference field="6" count="1">
            <x v="2"/>
          </reference>
          <reference field="7" count="1">
            <x v="94"/>
          </reference>
        </references>
      </pivotArea>
    </format>
    <format dxfId="17356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96"/>
          </reference>
        </references>
      </pivotArea>
    </format>
    <format dxfId="17355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0"/>
          </reference>
          <reference field="6" count="1">
            <x v="2"/>
          </reference>
          <reference field="7" count="1">
            <x v="96"/>
          </reference>
        </references>
      </pivotArea>
    </format>
    <format dxfId="17354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96"/>
          </reference>
        </references>
      </pivotArea>
    </format>
    <format dxfId="17353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0"/>
          </reference>
          <reference field="6" count="1">
            <x v="2"/>
          </reference>
          <reference field="7" count="1">
            <x v="96"/>
          </reference>
        </references>
      </pivotArea>
    </format>
    <format dxfId="17352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113"/>
          </reference>
        </references>
      </pivotArea>
    </format>
    <format dxfId="17351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0"/>
          </reference>
          <reference field="6" count="1">
            <x v="2"/>
          </reference>
          <reference field="7" count="1">
            <x v="113"/>
          </reference>
        </references>
      </pivotArea>
    </format>
    <format dxfId="17350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2"/>
          </reference>
        </references>
      </pivotArea>
    </format>
    <format dxfId="17349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113"/>
          </reference>
        </references>
      </pivotArea>
    </format>
    <format dxfId="17348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0"/>
          </reference>
          <reference field="6" count="1">
            <x v="2"/>
          </reference>
          <reference field="7" count="1">
            <x v="113"/>
          </reference>
        </references>
      </pivotArea>
    </format>
    <format dxfId="17347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6"/>
          </reference>
        </references>
      </pivotArea>
    </format>
    <format dxfId="17346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6"/>
          </reference>
          <reference field="7" count="1">
            <x v="23"/>
          </reference>
        </references>
      </pivotArea>
    </format>
    <format dxfId="17345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6"/>
          </reference>
        </references>
      </pivotArea>
    </format>
    <format dxfId="17344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6"/>
          </reference>
          <reference field="7" count="1">
            <x v="23"/>
          </reference>
        </references>
      </pivotArea>
    </format>
    <format dxfId="17343">
      <pivotArea outline="0" fieldPosition="0" dataOnly="0" labelOnly="1">
        <references count="5">
          <reference field="2" count="1">
            <x v="0"/>
          </reference>
          <reference field="4" count="1">
            <x v="14"/>
          </reference>
          <reference field="5" count="1">
            <x v="0"/>
          </reference>
          <reference field="6" count="1">
            <x v="6"/>
          </reference>
          <reference field="7" count="1">
            <x v="23"/>
          </reference>
        </references>
      </pivotArea>
    </format>
    <format dxfId="17342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7"/>
          </reference>
        </references>
      </pivotArea>
    </format>
    <format dxfId="17341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35"/>
          </reference>
        </references>
      </pivotArea>
    </format>
    <format dxfId="17340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35"/>
          </reference>
        </references>
      </pivotArea>
    </format>
    <format dxfId="17339">
      <pivotArea outline="0" fieldPosition="0" dataOnly="0" labelOnly="1">
        <references count="5">
          <reference field="2" count="1">
            <x v="0"/>
          </reference>
          <reference field="4" count="1">
            <x v="15"/>
          </reference>
          <reference field="5" count="1">
            <x v="0"/>
          </reference>
          <reference field="6" count="1">
            <x v="7"/>
          </reference>
          <reference field="7" count="1">
            <x v="35"/>
          </reference>
        </references>
      </pivotArea>
    </format>
    <format dxfId="17338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36"/>
          </reference>
        </references>
      </pivotArea>
    </format>
    <format dxfId="17337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0"/>
          </reference>
          <reference field="6" count="1">
            <x v="7"/>
          </reference>
          <reference field="7" count="1">
            <x v="36"/>
          </reference>
        </references>
      </pivotArea>
    </format>
    <format dxfId="17336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0"/>
          </reference>
          <reference field="6" count="1">
            <x v="7"/>
          </reference>
          <reference field="7" count="1">
            <x v="36"/>
          </reference>
        </references>
      </pivotArea>
    </format>
    <format dxfId="17335">
      <pivotArea outline="0" fieldPosition="0" dataOnly="0" labelOnly="1">
        <references count="5">
          <reference field="2" count="1">
            <x v="0"/>
          </reference>
          <reference field="4" count="1">
            <x v="15"/>
          </reference>
          <reference field="5" count="1">
            <x v="0"/>
          </reference>
          <reference field="6" count="1">
            <x v="7"/>
          </reference>
          <reference field="7" count="1">
            <x v="36"/>
          </reference>
        </references>
      </pivotArea>
    </format>
    <format dxfId="17334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36"/>
          </reference>
        </references>
      </pivotArea>
    </format>
    <format dxfId="17333">
      <pivotArea outline="0" fieldPosition="0" dataOnly="0" labelOnly="1">
        <references count="5">
          <reference field="2" count="1">
            <x v="0"/>
          </reference>
          <reference field="4" count="1">
            <x v="23"/>
          </reference>
          <reference field="5" count="1">
            <x v="0"/>
          </reference>
          <reference field="6" count="1">
            <x v="7"/>
          </reference>
          <reference field="7" count="1">
            <x v="36"/>
          </reference>
        </references>
      </pivotArea>
    </format>
    <format dxfId="17332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78"/>
          </reference>
        </references>
      </pivotArea>
    </format>
    <format dxfId="17331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78"/>
          </reference>
        </references>
      </pivotArea>
    </format>
    <format dxfId="17330">
      <pivotArea outline="0" fieldPosition="0" dataOnly="0" labelOnly="1">
        <references count="5">
          <reference field="2" count="1">
            <x v="0"/>
          </reference>
          <reference field="4" count="1">
            <x v="16"/>
          </reference>
          <reference field="5" count="1">
            <x v="0"/>
          </reference>
          <reference field="6" count="1">
            <x v="7"/>
          </reference>
          <reference field="7" count="1">
            <x v="78"/>
          </reference>
        </references>
      </pivotArea>
    </format>
    <format dxfId="17329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93"/>
          </reference>
        </references>
      </pivotArea>
    </format>
    <format dxfId="17328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0"/>
          </reference>
          <reference field="6" count="1">
            <x v="7"/>
          </reference>
          <reference field="7" count="1">
            <x v="93"/>
          </reference>
        </references>
      </pivotArea>
    </format>
    <format dxfId="17327">
      <pivotArea outline="0" fieldPosition="0" dataOnly="0" labelOnly="1">
        <references count="5">
          <reference field="2" count="1">
            <x v="0"/>
          </reference>
          <reference field="4" count="1">
            <x v="15"/>
          </reference>
          <reference field="5" count="1">
            <x v="0"/>
          </reference>
          <reference field="6" count="1">
            <x v="7"/>
          </reference>
          <reference field="7" count="1">
            <x v="93"/>
          </reference>
        </references>
      </pivotArea>
    </format>
    <format dxfId="17326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93"/>
          </reference>
        </references>
      </pivotArea>
    </format>
    <format dxfId="17325">
      <pivotArea outline="0" fieldPosition="0" dataOnly="0" labelOnly="1">
        <references count="5">
          <reference field="2" count="1">
            <x v="0"/>
          </reference>
          <reference field="4" count="1">
            <x v="23"/>
          </reference>
          <reference field="5" count="1">
            <x v="0"/>
          </reference>
          <reference field="6" count="1">
            <x v="7"/>
          </reference>
          <reference field="7" count="1">
            <x v="93"/>
          </reference>
        </references>
      </pivotArea>
    </format>
    <format dxfId="17324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109"/>
          </reference>
        </references>
      </pivotArea>
    </format>
    <format dxfId="17323">
      <pivotArea outline="0" fieldPosition="0" dataOnly="0" labelOnly="1">
        <references count="2">
          <reference field="2" count="1">
            <x v="0"/>
          </reference>
          <reference field="5" count="1">
            <x v="0"/>
          </reference>
        </references>
      </pivotArea>
    </format>
    <format dxfId="17322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7"/>
          </reference>
        </references>
      </pivotArea>
    </format>
    <format dxfId="17321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109"/>
          </reference>
        </references>
      </pivotArea>
    </format>
    <format dxfId="17320">
      <pivotArea outline="0" fieldPosition="0" dataOnly="0" labelOnly="1">
        <references count="5">
          <reference field="2" count="1">
            <x v="0"/>
          </reference>
          <reference field="4" count="1">
            <x v="16"/>
          </reference>
          <reference field="5" count="1">
            <x v="0"/>
          </reference>
          <reference field="6" count="1">
            <x v="7"/>
          </reference>
          <reference field="7" count="1">
            <x v="109"/>
          </reference>
        </references>
      </pivotArea>
    </format>
    <format dxfId="17319">
      <pivotArea outline="0" fieldPosition="0" dataOnly="0" labelOnly="1">
        <references count="2">
          <reference field="2" count="1">
            <x v="1"/>
          </reference>
          <reference field="5" count="1">
            <x v="0"/>
          </reference>
        </references>
      </pivotArea>
    </format>
    <format dxfId="17318">
      <pivotArea outline="0" fieldPosition="0" dataOnly="0" labelOnly="1">
        <references count="3">
          <reference field="2" count="1">
            <x v="1"/>
          </reference>
          <reference field="5" count="1">
            <x v="0"/>
          </reference>
          <reference field="6" count="1">
            <x v="8"/>
          </reference>
        </references>
      </pivotArea>
    </format>
    <format dxfId="17317">
      <pivotArea outline="0" fieldPosition="0" dataOnly="0" labelOnly="1">
        <references count="4">
          <reference field="2" count="1">
            <x v="1"/>
          </reference>
          <reference field="5" count="1">
            <x v="0"/>
          </reference>
          <reference field="6" count="1">
            <x v="8"/>
          </reference>
          <reference field="7" count="1">
            <x v="58"/>
          </reference>
        </references>
      </pivotArea>
    </format>
    <format dxfId="17316">
      <pivotArea outline="0" fieldPosition="0" dataOnly="0" labelOnly="1">
        <references count="4">
          <reference field="2" count="1">
            <x v="1"/>
          </reference>
          <reference field="5" count="1">
            <x v="0"/>
          </reference>
          <reference field="6" count="1">
            <x v="8"/>
          </reference>
          <reference field="7" count="1">
            <x v="58"/>
          </reference>
        </references>
      </pivotArea>
    </format>
    <format dxfId="17315">
      <pivotArea outline="0" fieldPosition="0" dataOnly="0" labelOnly="1">
        <references count="5">
          <reference field="2" count="1">
            <x v="1"/>
          </reference>
          <reference field="4" count="1">
            <x v="10"/>
          </reference>
          <reference field="5" count="1">
            <x v="0"/>
          </reference>
          <reference field="6" count="1">
            <x v="8"/>
          </reference>
          <reference field="7" count="1">
            <x v="58"/>
          </reference>
        </references>
      </pivotArea>
    </format>
    <format dxfId="17314">
      <pivotArea outline="0" fieldPosition="0" dataOnly="0" labelOnly="1">
        <references count="4">
          <reference field="2" count="1">
            <x v="1"/>
          </reference>
          <reference field="5" count="1">
            <x v="0"/>
          </reference>
          <reference field="6" count="1">
            <x v="8"/>
          </reference>
          <reference field="7" count="1">
            <x v="59"/>
          </reference>
        </references>
      </pivotArea>
    </format>
    <format dxfId="17313">
      <pivotArea outline="0" fieldPosition="0" dataOnly="0" labelOnly="1">
        <references count="5">
          <reference field="2" count="1">
            <x v="1"/>
          </reference>
          <reference field="4" count="1">
            <x v="10"/>
          </reference>
          <reference field="5" count="1">
            <x v="0"/>
          </reference>
          <reference field="6" count="1">
            <x v="8"/>
          </reference>
          <reference field="7" count="1">
            <x v="59"/>
          </reference>
        </references>
      </pivotArea>
    </format>
    <format dxfId="17312">
      <pivotArea outline="0" fieldPosition="0" dataOnly="0" labelOnly="1">
        <references count="5">
          <reference field="2" count="1">
            <x v="1"/>
          </reference>
          <reference field="4" count="1">
            <x v="15"/>
          </reference>
          <reference field="5" count="1">
            <x v="0"/>
          </reference>
          <reference field="6" count="1">
            <x v="8"/>
          </reference>
          <reference field="7" count="1">
            <x v="59"/>
          </reference>
        </references>
      </pivotArea>
    </format>
    <format dxfId="17311">
      <pivotArea outline="0" fieldPosition="0" dataOnly="0" labelOnly="1">
        <references count="4">
          <reference field="2" count="1">
            <x v="1"/>
          </reference>
          <reference field="5" count="1">
            <x v="0"/>
          </reference>
          <reference field="6" count="1">
            <x v="8"/>
          </reference>
          <reference field="7" count="1">
            <x v="59"/>
          </reference>
        </references>
      </pivotArea>
    </format>
    <format dxfId="17310">
      <pivotArea outline="0" fieldPosition="0" dataOnly="0" labelOnly="1">
        <references count="5">
          <reference field="2" count="1">
            <x v="1"/>
          </reference>
          <reference field="4" count="1">
            <x v="23"/>
          </reference>
          <reference field="5" count="1">
            <x v="0"/>
          </reference>
          <reference field="6" count="1">
            <x v="8"/>
          </reference>
          <reference field="7" count="1">
            <x v="59"/>
          </reference>
        </references>
      </pivotArea>
    </format>
    <format dxfId="17309">
      <pivotArea outline="0" fieldPosition="0" dataOnly="0" labelOnly="1">
        <references count="4">
          <reference field="2" count="1">
            <x v="1"/>
          </reference>
          <reference field="5" count="1">
            <x v="0"/>
          </reference>
          <reference field="6" count="1">
            <x v="8"/>
          </reference>
          <reference field="7" count="1">
            <x v="109"/>
          </reference>
        </references>
      </pivotArea>
    </format>
    <format dxfId="17308">
      <pivotArea outline="0" fieldPosition="0" dataOnly="0" labelOnly="1">
        <references count="2">
          <reference field="2" count="1">
            <x v="1"/>
          </reference>
          <reference field="5" count="1">
            <x v="0"/>
          </reference>
        </references>
      </pivotArea>
    </format>
    <format dxfId="17307">
      <pivotArea outline="0" fieldPosition="0" dataOnly="0" labelOnly="1">
        <references count="3">
          <reference field="2" count="1">
            <x v="1"/>
          </reference>
          <reference field="5" count="1">
            <x v="0"/>
          </reference>
          <reference field="6" count="1">
            <x v="8"/>
          </reference>
        </references>
      </pivotArea>
    </format>
    <format dxfId="17306">
      <pivotArea outline="0" fieldPosition="0" dataOnly="0" labelOnly="1">
        <references count="4">
          <reference field="2" count="1">
            <x v="1"/>
          </reference>
          <reference field="5" count="1">
            <x v="0"/>
          </reference>
          <reference field="6" count="1">
            <x v="8"/>
          </reference>
          <reference field="7" count="1">
            <x v="109"/>
          </reference>
        </references>
      </pivotArea>
    </format>
    <format dxfId="17305">
      <pivotArea outline="0" fieldPosition="0" dataOnly="0" labelOnly="1">
        <references count="5">
          <reference field="2" count="1">
            <x v="1"/>
          </reference>
          <reference field="4" count="1">
            <x v="15"/>
          </reference>
          <reference field="5" count="1">
            <x v="0"/>
          </reference>
          <reference field="6" count="1">
            <x v="8"/>
          </reference>
          <reference field="7" count="1">
            <x v="109"/>
          </reference>
        </references>
      </pivotArea>
    </format>
    <format dxfId="17304">
      <pivotArea outline="0" fieldPosition="0" dataOnly="0" labelOnly="1">
        <references count="2">
          <reference field="2" count="1">
            <x v="2"/>
          </reference>
          <reference field="5" count="1">
            <x v="0"/>
          </reference>
        </references>
      </pivotArea>
    </format>
    <format dxfId="17303">
      <pivotArea outline="0" fieldPosition="0" dataOnly="0" labelOnly="1">
        <references count="3">
          <reference field="2" count="1">
            <x v="2"/>
          </reference>
          <reference field="5" count="1">
            <x v="0"/>
          </reference>
          <reference field="6" count="1">
            <x v="10"/>
          </reference>
        </references>
      </pivotArea>
    </format>
    <format dxfId="17302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0"/>
          </reference>
          <reference field="7" count="1">
            <x v="98"/>
          </reference>
        </references>
      </pivotArea>
    </format>
    <format dxfId="17301">
      <pivotArea outline="0" fieldPosition="0" dataOnly="0" labelOnly="1">
        <references count="5">
          <reference field="2" count="1">
            <x v="2"/>
          </reference>
          <reference field="4" count="1">
            <x v="10"/>
          </reference>
          <reference field="5" count="1">
            <x v="0"/>
          </reference>
          <reference field="6" count="1">
            <x v="10"/>
          </reference>
          <reference field="7" count="1">
            <x v="98"/>
          </reference>
        </references>
      </pivotArea>
    </format>
    <format dxfId="17300">
      <pivotArea outline="0" fieldPosition="0" dataOnly="0" labelOnly="1">
        <references count="5">
          <reference field="2" count="1">
            <x v="2"/>
          </reference>
          <reference field="4" count="1">
            <x v="15"/>
          </reference>
          <reference field="5" count="1">
            <x v="0"/>
          </reference>
          <reference field="6" count="1">
            <x v="10"/>
          </reference>
          <reference field="7" count="1">
            <x v="98"/>
          </reference>
        </references>
      </pivotArea>
    </format>
    <format dxfId="17299">
      <pivotArea outline="0" fieldPosition="0" dataOnly="0" labelOnly="1">
        <references count="5">
          <reference field="2" count="1">
            <x v="2"/>
          </reference>
          <reference field="4" count="1">
            <x v="16"/>
          </reference>
          <reference field="5" count="1">
            <x v="0"/>
          </reference>
          <reference field="6" count="1">
            <x v="10"/>
          </reference>
          <reference field="7" count="1">
            <x v="98"/>
          </reference>
        </references>
      </pivotArea>
    </format>
    <format dxfId="17298">
      <pivotArea outline="0" fieldPosition="0" dataOnly="0" labelOnly="1">
        <references count="3">
          <reference field="2" count="1">
            <x v="2"/>
          </reference>
          <reference field="5" count="1">
            <x v="0"/>
          </reference>
          <reference field="6" count="1">
            <x v="10"/>
          </reference>
        </references>
      </pivotArea>
    </format>
    <format dxfId="17297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0"/>
          </reference>
          <reference field="7" count="1">
            <x v="98"/>
          </reference>
        </references>
      </pivotArea>
    </format>
    <format dxfId="17296">
      <pivotArea outline="0" fieldPosition="0" dataOnly="0" labelOnly="1">
        <references count="5">
          <reference field="2" count="1">
            <x v="2"/>
          </reference>
          <reference field="4" count="1">
            <x v="23"/>
          </reference>
          <reference field="5" count="1">
            <x v="0"/>
          </reference>
          <reference field="6" count="1">
            <x v="10"/>
          </reference>
          <reference field="7" count="1">
            <x v="98"/>
          </reference>
        </references>
      </pivotArea>
    </format>
    <format dxfId="17295">
      <pivotArea outline="0" fieldPosition="0" dataOnly="0" labelOnly="1">
        <references count="3">
          <reference field="2" count="1">
            <x v="2"/>
          </reference>
          <reference field="5" count="1">
            <x v="0"/>
          </reference>
          <reference field="6" count="1">
            <x v="11"/>
          </reference>
        </references>
      </pivotArea>
    </format>
    <format dxfId="17294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1"/>
          </reference>
          <reference field="7" count="1">
            <x v="68"/>
          </reference>
        </references>
      </pivotArea>
    </format>
    <format dxfId="17293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1"/>
          </reference>
          <reference field="7" count="1">
            <x v="68"/>
          </reference>
        </references>
      </pivotArea>
    </format>
    <format dxfId="17292">
      <pivotArea outline="0" fieldPosition="0" dataOnly="0" labelOnly="1">
        <references count="5">
          <reference field="2" count="1">
            <x v="2"/>
          </reference>
          <reference field="4" count="1">
            <x v="17"/>
          </reference>
          <reference field="5" count="1">
            <x v="0"/>
          </reference>
          <reference field="6" count="1">
            <x v="11"/>
          </reference>
          <reference field="7" count="1">
            <x v="68"/>
          </reference>
        </references>
      </pivotArea>
    </format>
    <format dxfId="17291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1"/>
          </reference>
          <reference field="7" count="1">
            <x v="109"/>
          </reference>
        </references>
      </pivotArea>
    </format>
    <format dxfId="17290">
      <pivotArea outline="0" fieldPosition="0" dataOnly="0" labelOnly="1">
        <references count="2">
          <reference field="2" count="1">
            <x v="2"/>
          </reference>
          <reference field="5" count="1">
            <x v="0"/>
          </reference>
        </references>
      </pivotArea>
    </format>
    <format dxfId="17289">
      <pivotArea outline="0" fieldPosition="0" dataOnly="0" labelOnly="1">
        <references count="3">
          <reference field="2" count="1">
            <x v="2"/>
          </reference>
          <reference field="5" count="1">
            <x v="0"/>
          </reference>
          <reference field="6" count="1">
            <x v="11"/>
          </reference>
        </references>
      </pivotArea>
    </format>
    <format dxfId="17288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1"/>
          </reference>
          <reference field="7" count="1">
            <x v="109"/>
          </reference>
        </references>
      </pivotArea>
    </format>
    <format dxfId="17287">
      <pivotArea outline="0" fieldPosition="0" dataOnly="0" labelOnly="1">
        <references count="5">
          <reference field="2" count="1">
            <x v="2"/>
          </reference>
          <reference field="4" count="1">
            <x v="17"/>
          </reference>
          <reference field="5" count="1">
            <x v="0"/>
          </reference>
          <reference field="6" count="1">
            <x v="11"/>
          </reference>
          <reference field="7" count="1">
            <x v="109"/>
          </reference>
        </references>
      </pivotArea>
    </format>
    <format dxfId="17286">
      <pivotArea outline="0" fieldPosition="0" dataOnly="0" labelOnly="1">
        <references count="2">
          <reference field="2" count="1">
            <x v="5"/>
          </reference>
          <reference field="5" count="1">
            <x v="0"/>
          </reference>
        </references>
      </pivotArea>
    </format>
    <format dxfId="17285">
      <pivotArea outline="0" fieldPosition="0" dataOnly="0" labelOnly="1">
        <references count="3">
          <reference field="2" count="1">
            <x v="5"/>
          </reference>
          <reference field="5" count="1">
            <x v="0"/>
          </reference>
          <reference field="6" count="1">
            <x v="19"/>
          </reference>
        </references>
      </pivotArea>
    </format>
    <format dxfId="17284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19"/>
          </reference>
          <reference field="7" count="1">
            <x v="72"/>
          </reference>
        </references>
      </pivotArea>
    </format>
    <format dxfId="17283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19"/>
          </reference>
          <reference field="7" count="1">
            <x v="72"/>
          </reference>
        </references>
      </pivotArea>
    </format>
    <format dxfId="17282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19"/>
          </reference>
          <reference field="7" count="1">
            <x v="72"/>
          </reference>
        </references>
      </pivotArea>
    </format>
    <format dxfId="17281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19"/>
          </reference>
          <reference field="7" count="1">
            <x v="109"/>
          </reference>
        </references>
      </pivotArea>
    </format>
    <format dxfId="17280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19"/>
          </reference>
          <reference field="7" count="1">
            <x v="109"/>
          </reference>
        </references>
      </pivotArea>
    </format>
    <format dxfId="17279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19"/>
          </reference>
          <reference field="7" count="1">
            <x v="109"/>
          </reference>
        </references>
      </pivotArea>
    </format>
    <format dxfId="17278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19"/>
          </reference>
          <reference field="7" count="1">
            <x v="115"/>
          </reference>
        </references>
      </pivotArea>
    </format>
    <format dxfId="17277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19"/>
          </reference>
          <reference field="7" count="1">
            <x v="115"/>
          </reference>
        </references>
      </pivotArea>
    </format>
    <format dxfId="17276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19"/>
          </reference>
          <reference field="7" count="1">
            <x v="115"/>
          </reference>
        </references>
      </pivotArea>
    </format>
    <format dxfId="17275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19"/>
          </reference>
          <reference field="7" count="1">
            <x v="135"/>
          </reference>
        </references>
      </pivotArea>
    </format>
    <format dxfId="17274">
      <pivotArea outline="0" fieldPosition="0" dataOnly="0" labelOnly="1">
        <references count="3">
          <reference field="2" count="1">
            <x v="5"/>
          </reference>
          <reference field="5" count="1">
            <x v="0"/>
          </reference>
          <reference field="6" count="1">
            <x v="19"/>
          </reference>
        </references>
      </pivotArea>
    </format>
    <format dxfId="17273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19"/>
          </reference>
          <reference field="7" count="1">
            <x v="135"/>
          </reference>
        </references>
      </pivotArea>
    </format>
    <format dxfId="17272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19"/>
          </reference>
          <reference field="7" count="1">
            <x v="135"/>
          </reference>
        </references>
      </pivotArea>
    </format>
    <format dxfId="17271">
      <pivotArea outline="0" fieldPosition="0" dataOnly="0" labelOnly="1">
        <references count="3">
          <reference field="2" count="1">
            <x v="5"/>
          </reference>
          <reference field="5" count="1">
            <x v="0"/>
          </reference>
          <reference field="6" count="1">
            <x v="20"/>
          </reference>
        </references>
      </pivotArea>
    </format>
    <format dxfId="17270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0"/>
          </reference>
          <reference field="7" count="1">
            <x v="73"/>
          </reference>
        </references>
      </pivotArea>
    </format>
    <format dxfId="17269">
      <pivotArea outline="0" fieldPosition="0" dataOnly="0" labelOnly="1">
        <references count="5">
          <reference field="2" count="1">
            <x v="5"/>
          </reference>
          <reference field="4" count="1">
            <x v="12"/>
          </reference>
          <reference field="5" count="1">
            <x v="0"/>
          </reference>
          <reference field="6" count="1">
            <x v="20"/>
          </reference>
          <reference field="7" count="1">
            <x v="73"/>
          </reference>
        </references>
      </pivotArea>
    </format>
    <format dxfId="17268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0"/>
          </reference>
          <reference field="7" count="1">
            <x v="73"/>
          </reference>
        </references>
      </pivotArea>
    </format>
    <format dxfId="17267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20"/>
          </reference>
          <reference field="7" count="1">
            <x v="73"/>
          </reference>
        </references>
      </pivotArea>
    </format>
    <format dxfId="17266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0"/>
          </reference>
          <reference field="7" count="1">
            <x v="74"/>
          </reference>
        </references>
      </pivotArea>
    </format>
    <format dxfId="17265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0"/>
          </reference>
          <reference field="7" count="1">
            <x v="74"/>
          </reference>
        </references>
      </pivotArea>
    </format>
    <format dxfId="17264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20"/>
          </reference>
          <reference field="7" count="1">
            <x v="74"/>
          </reference>
        </references>
      </pivotArea>
    </format>
    <format dxfId="17263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0"/>
          </reference>
          <reference field="7" count="1">
            <x v="109"/>
          </reference>
        </references>
      </pivotArea>
    </format>
    <format dxfId="17262">
      <pivotArea outline="0" fieldPosition="0" dataOnly="0" labelOnly="1">
        <references count="3">
          <reference field="2" count="1">
            <x v="5"/>
          </reference>
          <reference field="5" count="1">
            <x v="0"/>
          </reference>
          <reference field="6" count="1">
            <x v="20"/>
          </reference>
        </references>
      </pivotArea>
    </format>
    <format dxfId="17261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0"/>
          </reference>
          <reference field="7" count="1">
            <x v="109"/>
          </reference>
        </references>
      </pivotArea>
    </format>
    <format dxfId="17260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20"/>
          </reference>
          <reference field="7" count="1">
            <x v="109"/>
          </reference>
        </references>
      </pivotArea>
    </format>
    <format dxfId="17259">
      <pivotArea outline="0" fieldPosition="0" dataOnly="0" labelOnly="1">
        <references count="3">
          <reference field="2" count="1">
            <x v="5"/>
          </reference>
          <reference field="5" count="1">
            <x v="0"/>
          </reference>
          <reference field="6" count="1">
            <x v="22"/>
          </reference>
        </references>
      </pivotArea>
    </format>
    <format dxfId="17258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2"/>
          </reference>
          <reference field="7" count="1">
            <x v="114"/>
          </reference>
        </references>
      </pivotArea>
    </format>
    <format dxfId="17257">
      <pivotArea outline="0" fieldPosition="0" dataOnly="0" labelOnly="1">
        <references count="2">
          <reference field="2" count="1">
            <x v="5"/>
          </reference>
          <reference field="5" count="1">
            <x v="0"/>
          </reference>
        </references>
      </pivotArea>
    </format>
    <format dxfId="17256">
      <pivotArea outline="0" fieldPosition="0" dataOnly="0" labelOnly="1">
        <references count="3">
          <reference field="2" count="1">
            <x v="5"/>
          </reference>
          <reference field="5" count="1">
            <x v="0"/>
          </reference>
          <reference field="6" count="1">
            <x v="22"/>
          </reference>
        </references>
      </pivotArea>
    </format>
    <format dxfId="17255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2"/>
          </reference>
          <reference field="7" count="1">
            <x v="114"/>
          </reference>
        </references>
      </pivotArea>
    </format>
    <format dxfId="17254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22"/>
          </reference>
          <reference field="7" count="1">
            <x v="114"/>
          </reference>
        </references>
      </pivotArea>
    </format>
    <format dxfId="17253">
      <pivotArea outline="0" fieldPosition="0" dataOnly="0" labelOnly="1">
        <references count="2">
          <reference field="2" count="1">
            <x v="8"/>
          </reference>
          <reference field="5" count="1">
            <x v="0"/>
          </reference>
        </references>
      </pivotArea>
    </format>
    <format dxfId="17252">
      <pivotArea outline="0" fieldPosition="0" dataOnly="0" labelOnly="1">
        <references count="3">
          <reference field="2" count="1">
            <x v="8"/>
          </reference>
          <reference field="5" count="1">
            <x v="0"/>
          </reference>
          <reference field="6" count="1">
            <x v="30"/>
          </reference>
        </references>
      </pivotArea>
    </format>
    <format dxfId="17251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0"/>
          </reference>
          <reference field="7" count="1">
            <x v="79"/>
          </reference>
        </references>
      </pivotArea>
    </format>
    <format dxfId="17250">
      <pivotArea outline="0" fieldPosition="0" dataOnly="0" labelOnly="1">
        <references count="3">
          <reference field="2" count="1">
            <x v="8"/>
          </reference>
          <reference field="5" count="1">
            <x v="0"/>
          </reference>
          <reference field="6" count="1">
            <x v="30"/>
          </reference>
        </references>
      </pivotArea>
    </format>
    <format dxfId="17249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0"/>
          </reference>
          <reference field="7" count="1">
            <x v="79"/>
          </reference>
        </references>
      </pivotArea>
    </format>
    <format dxfId="17248">
      <pivotArea outline="0" fieldPosition="0" dataOnly="0" labelOnly="1">
        <references count="5">
          <reference field="2" count="1">
            <x v="8"/>
          </reference>
          <reference field="4" count="1">
            <x v="18"/>
          </reference>
          <reference field="5" count="1">
            <x v="0"/>
          </reference>
          <reference field="6" count="1">
            <x v="30"/>
          </reference>
          <reference field="7" count="1">
            <x v="79"/>
          </reference>
        </references>
      </pivotArea>
    </format>
    <format dxfId="17247">
      <pivotArea outline="0" fieldPosition="0" dataOnly="0" labelOnly="1">
        <references count="3">
          <reference field="2" count="1">
            <x v="8"/>
          </reference>
          <reference field="5" count="1">
            <x v="0"/>
          </reference>
          <reference field="6" count="1">
            <x v="31"/>
          </reference>
        </references>
      </pivotArea>
    </format>
    <format dxfId="17246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21"/>
          </reference>
        </references>
      </pivotArea>
    </format>
    <format dxfId="17245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21"/>
          </reference>
        </references>
      </pivotArea>
    </format>
    <format dxfId="17244">
      <pivotArea outline="0" fieldPosition="0" dataOnly="0" labelOnly="1">
        <references count="5">
          <reference field="2" count="1">
            <x v="8"/>
          </reference>
          <reference field="4" count="1">
            <x v="19"/>
          </reference>
          <reference field="5" count="1">
            <x v="0"/>
          </reference>
          <reference field="6" count="1">
            <x v="31"/>
          </reference>
          <reference field="7" count="1">
            <x v="121"/>
          </reference>
        </references>
      </pivotArea>
    </format>
    <format dxfId="17243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32"/>
          </reference>
        </references>
      </pivotArea>
    </format>
    <format dxfId="17242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32"/>
          </reference>
        </references>
      </pivotArea>
    </format>
    <format dxfId="17241">
      <pivotArea outline="0" fieldPosition="0" dataOnly="0" labelOnly="1">
        <references count="5">
          <reference field="2" count="1">
            <x v="8"/>
          </reference>
          <reference field="4" count="1">
            <x v="19"/>
          </reference>
          <reference field="5" count="1">
            <x v="0"/>
          </reference>
          <reference field="6" count="1">
            <x v="31"/>
          </reference>
          <reference field="7" count="1">
            <x v="132"/>
          </reference>
        </references>
      </pivotArea>
    </format>
    <format dxfId="17240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37"/>
          </reference>
        </references>
      </pivotArea>
    </format>
    <format dxfId="17239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37"/>
          </reference>
        </references>
      </pivotArea>
    </format>
    <format dxfId="17238">
      <pivotArea outline="0" fieldPosition="0" dataOnly="0" labelOnly="1">
        <references count="5">
          <reference field="2" count="1">
            <x v="8"/>
          </reference>
          <reference field="4" count="1">
            <x v="19"/>
          </reference>
          <reference field="5" count="1">
            <x v="0"/>
          </reference>
          <reference field="6" count="1">
            <x v="31"/>
          </reference>
          <reference field="7" count="1">
            <x v="137"/>
          </reference>
        </references>
      </pivotArea>
    </format>
    <format dxfId="17237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43"/>
          </reference>
        </references>
      </pivotArea>
    </format>
    <format dxfId="17236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43"/>
          </reference>
        </references>
      </pivotArea>
    </format>
    <format dxfId="17235">
      <pivotArea outline="0" fieldPosition="0" dataOnly="0" labelOnly="1">
        <references count="5">
          <reference field="2" count="1">
            <x v="8"/>
          </reference>
          <reference field="4" count="1">
            <x v="19"/>
          </reference>
          <reference field="5" count="1">
            <x v="0"/>
          </reference>
          <reference field="6" count="1">
            <x v="31"/>
          </reference>
          <reference field="7" count="1">
            <x v="143"/>
          </reference>
        </references>
      </pivotArea>
    </format>
    <format dxfId="17234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44"/>
          </reference>
        </references>
      </pivotArea>
    </format>
    <format dxfId="17233">
      <pivotArea outline="0" fieldPosition="0" dataOnly="0" labelOnly="1">
        <references count="3">
          <reference field="2" count="1">
            <x v="8"/>
          </reference>
          <reference field="5" count="1">
            <x v="0"/>
          </reference>
          <reference field="6" count="1">
            <x v="31"/>
          </reference>
        </references>
      </pivotArea>
    </format>
    <format dxfId="17232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44"/>
          </reference>
        </references>
      </pivotArea>
    </format>
    <format dxfId="17231">
      <pivotArea outline="0" fieldPosition="0" dataOnly="0" labelOnly="1">
        <references count="5">
          <reference field="2" count="1">
            <x v="8"/>
          </reference>
          <reference field="4" count="1">
            <x v="18"/>
          </reference>
          <reference field="5" count="1">
            <x v="0"/>
          </reference>
          <reference field="6" count="1">
            <x v="31"/>
          </reference>
          <reference field="7" count="1">
            <x v="144"/>
          </reference>
        </references>
      </pivotArea>
    </format>
    <format dxfId="17230">
      <pivotArea outline="0" fieldPosition="0" dataOnly="0" labelOnly="1">
        <references count="3">
          <reference field="2" count="1">
            <x v="8"/>
          </reference>
          <reference field="5" count="1">
            <x v="0"/>
          </reference>
          <reference field="6" count="1">
            <x v="33"/>
          </reference>
        </references>
      </pivotArea>
    </format>
    <format dxfId="17229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3"/>
          </reference>
          <reference field="7" count="1">
            <x v="95"/>
          </reference>
        </references>
      </pivotArea>
    </format>
    <format dxfId="17228">
      <pivotArea outline="0" fieldPosition="0" dataOnly="0" labelOnly="1">
        <references count="5">
          <reference field="2" count="1">
            <x v="8"/>
          </reference>
          <reference field="4" count="1">
            <x v="10"/>
          </reference>
          <reference field="5" count="1">
            <x v="0"/>
          </reference>
          <reference field="6" count="1">
            <x v="33"/>
          </reference>
          <reference field="7" count="1">
            <x v="95"/>
          </reference>
        </references>
      </pivotArea>
    </format>
    <format dxfId="17227">
      <pivotArea outline="0" fieldPosition="0" dataOnly="0" labelOnly="1">
        <references count="5">
          <reference field="2" count="1">
            <x v="8"/>
          </reference>
          <reference field="4" count="1">
            <x v="12"/>
          </reference>
          <reference field="5" count="1">
            <x v="0"/>
          </reference>
          <reference field="6" count="1">
            <x v="33"/>
          </reference>
          <reference field="7" count="1">
            <x v="95"/>
          </reference>
        </references>
      </pivotArea>
    </format>
    <format dxfId="17226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3"/>
          </reference>
          <reference field="7" count="1">
            <x v="95"/>
          </reference>
        </references>
      </pivotArea>
    </format>
    <format dxfId="17225">
      <pivotArea outline="0" fieldPosition="0" dataOnly="0" labelOnly="1">
        <references count="5">
          <reference field="2" count="1">
            <x v="8"/>
          </reference>
          <reference field="4" count="1">
            <x v="23"/>
          </reference>
          <reference field="5" count="1">
            <x v="0"/>
          </reference>
          <reference field="6" count="1">
            <x v="33"/>
          </reference>
          <reference field="7" count="1">
            <x v="95"/>
          </reference>
        </references>
      </pivotArea>
    </format>
    <format dxfId="17224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3"/>
          </reference>
          <reference field="7" count="1">
            <x v="131"/>
          </reference>
        </references>
      </pivotArea>
    </format>
    <format dxfId="17223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3"/>
          </reference>
          <reference field="7" count="1">
            <x v="131"/>
          </reference>
        </references>
      </pivotArea>
    </format>
    <format dxfId="17222">
      <pivotArea outline="0" fieldPosition="0" dataOnly="0" labelOnly="1">
        <references count="5">
          <reference field="2" count="1">
            <x v="8"/>
          </reference>
          <reference field="4" count="1">
            <x v="22"/>
          </reference>
          <reference field="5" count="1">
            <x v="0"/>
          </reference>
          <reference field="6" count="1">
            <x v="33"/>
          </reference>
          <reference field="7" count="1">
            <x v="131"/>
          </reference>
        </references>
      </pivotArea>
    </format>
    <format dxfId="17221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3"/>
          </reference>
          <reference field="7" count="1">
            <x v="133"/>
          </reference>
        </references>
      </pivotArea>
    </format>
    <format dxfId="17220">
      <pivotArea outline="0" fieldPosition="0" dataOnly="0" labelOnly="1">
        <references count="2">
          <reference field="2" count="1">
            <x v="8"/>
          </reference>
          <reference field="5" count="1">
            <x v="0"/>
          </reference>
        </references>
      </pivotArea>
    </format>
    <format dxfId="17219">
      <pivotArea outline="0" fieldPosition="0" dataOnly="0" labelOnly="1">
        <references count="3">
          <reference field="2" count="1">
            <x v="8"/>
          </reference>
          <reference field="5" count="1">
            <x v="0"/>
          </reference>
          <reference field="6" count="1">
            <x v="33"/>
          </reference>
        </references>
      </pivotArea>
    </format>
    <format dxfId="17218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3"/>
          </reference>
          <reference field="7" count="1">
            <x v="133"/>
          </reference>
        </references>
      </pivotArea>
    </format>
    <format dxfId="17217">
      <pivotArea outline="0" fieldPosition="0" dataOnly="0" labelOnly="1">
        <references count="5">
          <reference field="2" count="1">
            <x v="8"/>
          </reference>
          <reference field="4" count="1">
            <x v="15"/>
          </reference>
          <reference field="5" count="1">
            <x v="0"/>
          </reference>
          <reference field="6" count="1">
            <x v="33"/>
          </reference>
          <reference field="7" count="1">
            <x v="133"/>
          </reference>
        </references>
      </pivotArea>
    </format>
    <format dxfId="17216">
      <pivotArea outline="0" fieldPosition="0" dataOnly="0" labelOnly="1">
        <references count="2">
          <reference field="2" count="1">
            <x v="10"/>
          </reference>
          <reference field="5" count="1">
            <x v="0"/>
          </reference>
        </references>
      </pivotArea>
    </format>
    <format dxfId="17215">
      <pivotArea outline="0" fieldPosition="0" dataOnly="0" labelOnly="1">
        <references count="3">
          <reference field="2" count="1">
            <x v="10"/>
          </reference>
          <reference field="5" count="1">
            <x v="0"/>
          </reference>
          <reference field="6" count="1">
            <x v="35"/>
          </reference>
        </references>
      </pivotArea>
    </format>
    <format dxfId="17214">
      <pivotArea outline="0" fieldPosition="0" dataOnly="0" labelOnly="1">
        <references count="4">
          <reference field="2" count="1">
            <x v="10"/>
          </reference>
          <reference field="5" count="1">
            <x v="0"/>
          </reference>
          <reference field="6" count="1">
            <x v="35"/>
          </reference>
          <reference field="7" count="1">
            <x v="35"/>
          </reference>
        </references>
      </pivotArea>
    </format>
    <format dxfId="17213">
      <pivotArea outline="0" fieldPosition="0" dataOnly="0" labelOnly="1">
        <references count="2">
          <reference field="2" count="1">
            <x v="10"/>
          </reference>
          <reference field="5" count="1">
            <x v="0"/>
          </reference>
        </references>
      </pivotArea>
    </format>
    <format dxfId="17212">
      <pivotArea outline="0" fieldPosition="0" dataOnly="0" labelOnly="1">
        <references count="3">
          <reference field="2" count="1">
            <x v="10"/>
          </reference>
          <reference field="5" count="1">
            <x v="0"/>
          </reference>
          <reference field="6" count="1">
            <x v="35"/>
          </reference>
        </references>
      </pivotArea>
    </format>
    <format dxfId="17211">
      <pivotArea outline="0" fieldPosition="0" dataOnly="0" labelOnly="1">
        <references count="4">
          <reference field="2" count="1">
            <x v="10"/>
          </reference>
          <reference field="5" count="1">
            <x v="0"/>
          </reference>
          <reference field="6" count="1">
            <x v="35"/>
          </reference>
          <reference field="7" count="1">
            <x v="35"/>
          </reference>
        </references>
      </pivotArea>
    </format>
    <format dxfId="17210">
      <pivotArea outline="0" fieldPosition="0" dataOnly="0" labelOnly="1">
        <references count="5">
          <reference field="2" count="1">
            <x v="10"/>
          </reference>
          <reference field="4" count="1">
            <x v="15"/>
          </reference>
          <reference field="5" count="1">
            <x v="0"/>
          </reference>
          <reference field="6" count="1">
            <x v="35"/>
          </reference>
          <reference field="7" count="1">
            <x v="35"/>
          </reference>
        </references>
      </pivotArea>
    </format>
    <format dxfId="17209">
      <pivotArea outline="0" fieldPosition="0" dataOnly="0" labelOnly="1">
        <references count="2">
          <reference field="2" count="1">
            <x v="11"/>
          </reference>
          <reference field="5" count="1">
            <x v="0"/>
          </reference>
        </references>
      </pivotArea>
    </format>
    <format dxfId="17208">
      <pivotArea outline="0" fieldPosition="0" dataOnly="0" labelOnly="1">
        <references count="3">
          <reference field="2" count="1">
            <x v="11"/>
          </reference>
          <reference field="5" count="1">
            <x v="0"/>
          </reference>
          <reference field="6" count="1">
            <x v="36"/>
          </reference>
        </references>
      </pivotArea>
    </format>
    <format dxfId="17207">
      <pivotArea outline="0" fieldPosition="0" dataOnly="0" labelOnly="1">
        <references count="4">
          <reference field="2" count="1">
            <x v="11"/>
          </reference>
          <reference field="5" count="1">
            <x v="0"/>
          </reference>
          <reference field="6" count="1">
            <x v="36"/>
          </reference>
          <reference field="7" count="1">
            <x v="22"/>
          </reference>
        </references>
      </pivotArea>
    </format>
    <format dxfId="17206">
      <pivotArea outline="0" fieldPosition="0" dataOnly="0" labelOnly="1">
        <references count="2">
          <reference field="2" count="1">
            <x v="11"/>
          </reference>
          <reference field="5" count="1">
            <x v="0"/>
          </reference>
        </references>
      </pivotArea>
    </format>
    <format dxfId="17205">
      <pivotArea outline="0" fieldPosition="0" dataOnly="0" labelOnly="1">
        <references count="3">
          <reference field="2" count="1">
            <x v="11"/>
          </reference>
          <reference field="5" count="1">
            <x v="0"/>
          </reference>
          <reference field="6" count="1">
            <x v="36"/>
          </reference>
        </references>
      </pivotArea>
    </format>
    <format dxfId="17204">
      <pivotArea outline="0" fieldPosition="0" dataOnly="0" labelOnly="1">
        <references count="4">
          <reference field="2" count="1">
            <x v="11"/>
          </reference>
          <reference field="5" count="1">
            <x v="0"/>
          </reference>
          <reference field="6" count="1">
            <x v="36"/>
          </reference>
          <reference field="7" count="1">
            <x v="22"/>
          </reference>
        </references>
      </pivotArea>
    </format>
    <format dxfId="17203">
      <pivotArea outline="0" fieldPosition="0" dataOnly="0" labelOnly="1">
        <references count="5">
          <reference field="2" count="1">
            <x v="11"/>
          </reference>
          <reference field="4" count="1">
            <x v="20"/>
          </reference>
          <reference field="5" count="1">
            <x v="0"/>
          </reference>
          <reference field="6" count="1">
            <x v="36"/>
          </reference>
          <reference field="7" count="1">
            <x v="22"/>
          </reference>
        </references>
      </pivotArea>
    </format>
    <format dxfId="17202">
      <pivotArea outline="0" fieldPosition="0" dataOnly="0" labelOnly="1">
        <references count="2">
          <reference field="2" count="1">
            <x v="12"/>
          </reference>
          <reference field="5" count="1">
            <x v="0"/>
          </reference>
        </references>
      </pivotArea>
    </format>
    <format dxfId="17201">
      <pivotArea outline="0" fieldPosition="0" dataOnly="0" labelOnly="1">
        <references count="3">
          <reference field="2" count="1">
            <x v="12"/>
          </reference>
          <reference field="5" count="1">
            <x v="0"/>
          </reference>
          <reference field="6" count="1">
            <x v="37"/>
          </reference>
        </references>
      </pivotArea>
    </format>
    <format dxfId="17200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7"/>
          </reference>
          <reference field="7" count="1">
            <x v="86"/>
          </reference>
        </references>
      </pivotArea>
    </format>
    <format dxfId="17199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7"/>
          </reference>
          <reference field="7" count="1">
            <x v="86"/>
          </reference>
        </references>
      </pivotArea>
    </format>
    <format dxfId="17198">
      <pivotArea outline="0" fieldPosition="0" dataOnly="0" labelOnly="1">
        <references count="5">
          <reference field="2" count="1">
            <x v="12"/>
          </reference>
          <reference field="4" count="1">
            <x v="21"/>
          </reference>
          <reference field="5" count="1">
            <x v="0"/>
          </reference>
          <reference field="6" count="1">
            <x v="37"/>
          </reference>
          <reference field="7" count="1">
            <x v="86"/>
          </reference>
        </references>
      </pivotArea>
    </format>
    <format dxfId="17197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7"/>
          </reference>
          <reference field="7" count="1">
            <x v="110"/>
          </reference>
        </references>
      </pivotArea>
    </format>
    <format dxfId="17196">
      <pivotArea outline="0" fieldPosition="0" dataOnly="0" labelOnly="1">
        <references count="3">
          <reference field="2" count="1">
            <x v="12"/>
          </reference>
          <reference field="5" count="1">
            <x v="0"/>
          </reference>
          <reference field="6" count="1">
            <x v="37"/>
          </reference>
        </references>
      </pivotArea>
    </format>
    <format dxfId="17195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7"/>
          </reference>
          <reference field="7" count="1">
            <x v="110"/>
          </reference>
        </references>
      </pivotArea>
    </format>
    <format dxfId="17194">
      <pivotArea outline="0" fieldPosition="0" dataOnly="0" labelOnly="1">
        <references count="5">
          <reference field="2" count="1">
            <x v="12"/>
          </reference>
          <reference field="4" count="1">
            <x v="21"/>
          </reference>
          <reference field="5" count="1">
            <x v="0"/>
          </reference>
          <reference field="6" count="1">
            <x v="37"/>
          </reference>
          <reference field="7" count="1">
            <x v="110"/>
          </reference>
        </references>
      </pivotArea>
    </format>
    <format dxfId="17193">
      <pivotArea outline="0" fieldPosition="0" dataOnly="0" labelOnly="1">
        <references count="3">
          <reference field="2" count="1">
            <x v="12"/>
          </reference>
          <reference field="5" count="1">
            <x v="0"/>
          </reference>
          <reference field="6" count="1">
            <x v="38"/>
          </reference>
        </references>
      </pivotArea>
    </format>
    <format dxfId="17192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8"/>
          </reference>
          <reference field="7" count="1">
            <x v="87"/>
          </reference>
        </references>
      </pivotArea>
    </format>
    <format dxfId="17191">
      <pivotArea outline="0" fieldPosition="0" dataOnly="0" labelOnly="1">
        <references count="1">
          <reference field="5" count="1">
            <x v="0"/>
          </reference>
        </references>
      </pivotArea>
    </format>
    <format dxfId="17190">
      <pivotArea outline="0" fieldPosition="0" dataOnly="0" labelOnly="1">
        <references count="2">
          <reference field="2" count="1">
            <x v="12"/>
          </reference>
          <reference field="5" count="1">
            <x v="0"/>
          </reference>
        </references>
      </pivotArea>
    </format>
    <format dxfId="17189">
      <pivotArea outline="0" fieldPosition="0" dataOnly="0" labelOnly="1">
        <references count="3">
          <reference field="2" count="1">
            <x v="12"/>
          </reference>
          <reference field="5" count="1">
            <x v="0"/>
          </reference>
          <reference field="6" count="1">
            <x v="38"/>
          </reference>
        </references>
      </pivotArea>
    </format>
    <format dxfId="17188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8"/>
          </reference>
          <reference field="7" count="1">
            <x v="87"/>
          </reference>
        </references>
      </pivotArea>
    </format>
    <format dxfId="17187">
      <pivotArea outline="0" fieldPosition="0" dataOnly="0" labelOnly="1">
        <references count="5">
          <reference field="2" count="1">
            <x v="12"/>
          </reference>
          <reference field="4" count="1">
            <x v="21"/>
          </reference>
          <reference field="5" count="1">
            <x v="0"/>
          </reference>
          <reference field="6" count="1">
            <x v="38"/>
          </reference>
          <reference field="7" count="1">
            <x v="87"/>
          </reference>
        </references>
      </pivotArea>
    </format>
    <format dxfId="17186">
      <pivotArea outline="0" fieldPosition="0" dataOnly="0" labelOnly="1">
        <references count="1">
          <reference field="5" count="1">
            <x v="0"/>
          </reference>
        </references>
      </pivotArea>
    </format>
    <format dxfId="17185">
      <pivotArea outline="0" fieldPosition="0" dataOnly="0" labelOnly="1">
        <references count="1">
          <reference field="5" count="1">
            <x v="1"/>
          </reference>
        </references>
      </pivotArea>
    </format>
    <format dxfId="17184">
      <pivotArea outline="0" fieldPosition="0" dataOnly="0" labelOnly="1">
        <references count="2">
          <reference field="2" count="1">
            <x v="0"/>
          </reference>
          <reference field="5" count="1">
            <x v="1"/>
          </reference>
        </references>
      </pivotArea>
    </format>
    <format dxfId="17183">
      <pivotArea outline="0" fieldPosition="0" dataOnly="0" labelOnly="1">
        <references count="3">
          <reference field="2" count="1">
            <x v="0"/>
          </reference>
          <reference field="5" count="1">
            <x v="1"/>
          </reference>
          <reference field="6" count="1">
            <x v="4"/>
          </reference>
        </references>
      </pivotArea>
    </format>
    <format dxfId="17182">
      <pivotArea outline="0" fieldPosition="0" dataOnly="0" labelOnly="1">
        <references count="4">
          <reference field="2" count="1">
            <x v="0"/>
          </reference>
          <reference field="5" count="1">
            <x v="1"/>
          </reference>
          <reference field="6" count="1">
            <x v="4"/>
          </reference>
          <reference field="7" count="1">
            <x v="0"/>
          </reference>
        </references>
      </pivotArea>
    </format>
    <format dxfId="17181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1"/>
          </reference>
          <reference field="6" count="1">
            <x v="4"/>
          </reference>
          <reference field="7" count="1">
            <x v="0"/>
          </reference>
        </references>
      </pivotArea>
    </format>
    <format dxfId="17180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1"/>
          </reference>
          <reference field="6" count="1">
            <x v="4"/>
          </reference>
          <reference field="7" count="1">
            <x v="0"/>
          </reference>
        </references>
      </pivotArea>
    </format>
    <format dxfId="17179">
      <pivotArea outline="0" fieldPosition="0" dataOnly="0" labelOnly="1">
        <references count="4">
          <reference field="2" count="1">
            <x v="0"/>
          </reference>
          <reference field="5" count="1">
            <x v="1"/>
          </reference>
          <reference field="6" count="1">
            <x v="4"/>
          </reference>
          <reference field="7" count="1">
            <x v="0"/>
          </reference>
        </references>
      </pivotArea>
    </format>
    <format dxfId="17178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1"/>
          </reference>
          <reference field="6" count="1">
            <x v="4"/>
          </reference>
          <reference field="7" count="1">
            <x v="0"/>
          </reference>
        </references>
      </pivotArea>
    </format>
    <format dxfId="17177">
      <pivotArea outline="0" fieldPosition="0" dataOnly="0" labelOnly="1">
        <references count="4">
          <reference field="2" count="1">
            <x v="0"/>
          </reference>
          <reference field="5" count="1">
            <x v="1"/>
          </reference>
          <reference field="6" count="1">
            <x v="4"/>
          </reference>
          <reference field="7" count="1">
            <x v="122"/>
          </reference>
        </references>
      </pivotArea>
    </format>
    <format dxfId="17176">
      <pivotArea outline="0" fieldPosition="0" dataOnly="0" labelOnly="1">
        <references count="1">
          <reference field="5" count="1">
            <x v="1"/>
          </reference>
        </references>
      </pivotArea>
    </format>
    <format dxfId="17175">
      <pivotArea outline="0" fieldPosition="0" dataOnly="0" labelOnly="1">
        <references count="2">
          <reference field="2" count="1">
            <x v="0"/>
          </reference>
          <reference field="5" count="1">
            <x v="1"/>
          </reference>
        </references>
      </pivotArea>
    </format>
    <format dxfId="17174">
      <pivotArea outline="0" fieldPosition="0" dataOnly="0" labelOnly="1">
        <references count="3">
          <reference field="2" count="1">
            <x v="0"/>
          </reference>
          <reference field="5" count="1">
            <x v="1"/>
          </reference>
          <reference field="6" count="1">
            <x v="4"/>
          </reference>
        </references>
      </pivotArea>
    </format>
    <format dxfId="17173">
      <pivotArea outline="0" fieldPosition="0" dataOnly="0" labelOnly="1">
        <references count="4">
          <reference field="2" count="1">
            <x v="0"/>
          </reference>
          <reference field="5" count="1">
            <x v="1"/>
          </reference>
          <reference field="6" count="1">
            <x v="4"/>
          </reference>
          <reference field="7" count="1">
            <x v="122"/>
          </reference>
        </references>
      </pivotArea>
    </format>
    <format dxfId="17172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1"/>
          </reference>
          <reference field="6" count="1">
            <x v="4"/>
          </reference>
          <reference field="7" count="1">
            <x v="122"/>
          </reference>
        </references>
      </pivotArea>
    </format>
    <format dxfId="17171">
      <pivotArea outline="0" fieldPosition="0" dataOnly="0" labelOnly="1">
        <references count="1">
          <reference field="5" count="1">
            <x v="1"/>
          </reference>
        </references>
      </pivotArea>
    </format>
    <format dxfId="17170">
      <pivotArea outline="0" fieldPosition="0" dataOnly="0" labelOnly="1">
        <references count="1">
          <reference field="5" count="1">
            <x v="2"/>
          </reference>
        </references>
      </pivotArea>
    </format>
    <format dxfId="17169">
      <pivotArea outline="0" fieldPosition="0" dataOnly="0" labelOnly="1">
        <references count="2">
          <reference field="2" count="1">
            <x v="1"/>
          </reference>
          <reference field="5" count="1">
            <x v="2"/>
          </reference>
        </references>
      </pivotArea>
    </format>
    <format dxfId="17168">
      <pivotArea outline="0" fieldPosition="0" dataOnly="0" labelOnly="1">
        <references count="3">
          <reference field="2" count="1">
            <x v="1"/>
          </reference>
          <reference field="5" count="1">
            <x v="2"/>
          </reference>
          <reference field="6" count="1">
            <x v="9"/>
          </reference>
        </references>
      </pivotArea>
    </format>
    <format dxfId="17167">
      <pivotArea outline="0" fieldPosition="0" dataOnly="0" labelOnly="1">
        <references count="4">
          <reference field="2" count="1">
            <x v="1"/>
          </reference>
          <reference field="5" count="1">
            <x v="2"/>
          </reference>
          <reference field="6" count="1">
            <x v="9"/>
          </reference>
          <reference field="7" count="1">
            <x v="136"/>
          </reference>
        </references>
      </pivotArea>
    </format>
    <format dxfId="17166">
      <pivotArea outline="0" fieldPosition="0" dataOnly="0" labelOnly="1">
        <references count="2">
          <reference field="2" count="1">
            <x v="1"/>
          </reference>
          <reference field="5" count="1">
            <x v="2"/>
          </reference>
        </references>
      </pivotArea>
    </format>
    <format dxfId="17165">
      <pivotArea outline="0" fieldPosition="0" dataOnly="0" labelOnly="1">
        <references count="3">
          <reference field="2" count="1">
            <x v="1"/>
          </reference>
          <reference field="5" count="1">
            <x v="2"/>
          </reference>
          <reference field="6" count="1">
            <x v="9"/>
          </reference>
        </references>
      </pivotArea>
    </format>
    <format dxfId="17164">
      <pivotArea outline="0" fieldPosition="0" dataOnly="0" labelOnly="1">
        <references count="4">
          <reference field="2" count="1">
            <x v="1"/>
          </reference>
          <reference field="5" count="1">
            <x v="2"/>
          </reference>
          <reference field="6" count="1">
            <x v="9"/>
          </reference>
          <reference field="7" count="1">
            <x v="136"/>
          </reference>
        </references>
      </pivotArea>
    </format>
    <format dxfId="17163">
      <pivotArea outline="0" fieldPosition="0" dataOnly="0" labelOnly="1">
        <references count="5">
          <reference field="2" count="1">
            <x v="1"/>
          </reference>
          <reference field="4" count="1">
            <x v="15"/>
          </reference>
          <reference field="5" count="1">
            <x v="2"/>
          </reference>
          <reference field="6" count="1">
            <x v="9"/>
          </reference>
          <reference field="7" count="1">
            <x v="136"/>
          </reference>
        </references>
      </pivotArea>
    </format>
    <format dxfId="17162">
      <pivotArea outline="0" fieldPosition="0" dataOnly="0" labelOnly="1">
        <references count="2">
          <reference field="2" count="1">
            <x v="5"/>
          </reference>
          <reference field="5" count="1">
            <x v="2"/>
          </reference>
        </references>
      </pivotArea>
    </format>
    <format dxfId="17161">
      <pivotArea outline="0" fieldPosition="0" dataOnly="0" labelOnly="1">
        <references count="3">
          <reference field="2" count="1">
            <x v="5"/>
          </reference>
          <reference field="5" count="1">
            <x v="2"/>
          </reference>
          <reference field="6" count="1">
            <x v="22"/>
          </reference>
        </references>
      </pivotArea>
    </format>
    <format dxfId="17160">
      <pivotArea outline="0" fieldPosition="0" dataOnly="0" labelOnly="1">
        <references count="4">
          <reference field="2" count="1">
            <x v="5"/>
          </reference>
          <reference field="5" count="1">
            <x v="2"/>
          </reference>
          <reference field="6" count="1">
            <x v="22"/>
          </reference>
          <reference field="7" count="1">
            <x v="116"/>
          </reference>
        </references>
      </pivotArea>
    </format>
    <format dxfId="17159">
      <pivotArea outline="0" fieldPosition="0" dataOnly="0" labelOnly="1">
        <references count="4">
          <reference field="2" count="1">
            <x v="5"/>
          </reference>
          <reference field="5" count="1">
            <x v="2"/>
          </reference>
          <reference field="6" count="1">
            <x v="22"/>
          </reference>
          <reference field="7" count="1">
            <x v="116"/>
          </reference>
        </references>
      </pivotArea>
    </format>
    <format dxfId="17158">
      <pivotArea outline="0" fieldPosition="0" dataOnly="0" labelOnly="1">
        <references count="5">
          <reference field="2" count="1">
            <x v="5"/>
          </reference>
          <reference field="4" count="1">
            <x v="10"/>
          </reference>
          <reference field="5" count="1">
            <x v="2"/>
          </reference>
          <reference field="6" count="1">
            <x v="22"/>
          </reference>
          <reference field="7" count="1">
            <x v="116"/>
          </reference>
        </references>
      </pivotArea>
    </format>
    <format dxfId="17157">
      <pivotArea outline="0" fieldPosition="0" dataOnly="0" labelOnly="1">
        <references count="4">
          <reference field="2" count="1">
            <x v="5"/>
          </reference>
          <reference field="5" count="1">
            <x v="2"/>
          </reference>
          <reference field="6" count="1">
            <x v="22"/>
          </reference>
          <reference field="7" count="1">
            <x v="128"/>
          </reference>
        </references>
      </pivotArea>
    </format>
    <format dxfId="17156">
      <pivotArea outline="0" fieldPosition="0" dataOnly="0" labelOnly="1">
        <references count="4">
          <reference field="2" count="1">
            <x v="5"/>
          </reference>
          <reference field="5" count="1">
            <x v="2"/>
          </reference>
          <reference field="6" count="1">
            <x v="22"/>
          </reference>
          <reference field="7" count="1">
            <x v="128"/>
          </reference>
        </references>
      </pivotArea>
    </format>
    <format dxfId="17155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2"/>
          </reference>
          <reference field="6" count="1">
            <x v="22"/>
          </reference>
          <reference field="7" count="1">
            <x v="128"/>
          </reference>
        </references>
      </pivotArea>
    </format>
    <format dxfId="17154">
      <pivotArea outline="0" fieldPosition="0" dataOnly="0" labelOnly="1">
        <references count="4">
          <reference field="2" count="1">
            <x v="5"/>
          </reference>
          <reference field="5" count="1">
            <x v="2"/>
          </reference>
          <reference field="6" count="1">
            <x v="22"/>
          </reference>
          <reference field="7" count="1">
            <x v="129"/>
          </reference>
        </references>
      </pivotArea>
    </format>
    <format dxfId="17153">
      <pivotArea outline="0" fieldPosition="0" dataOnly="0" labelOnly="1">
        <references count="2">
          <reference field="2" count="1">
            <x v="5"/>
          </reference>
          <reference field="5" count="1">
            <x v="2"/>
          </reference>
        </references>
      </pivotArea>
    </format>
    <format dxfId="17152">
      <pivotArea outline="0" fieldPosition="0" dataOnly="0" labelOnly="1">
        <references count="3">
          <reference field="2" count="1">
            <x v="5"/>
          </reference>
          <reference field="5" count="1">
            <x v="2"/>
          </reference>
          <reference field="6" count="1">
            <x v="22"/>
          </reference>
        </references>
      </pivotArea>
    </format>
    <format dxfId="17151">
      <pivotArea outline="0" fieldPosition="0" dataOnly="0" labelOnly="1">
        <references count="4">
          <reference field="2" count="1">
            <x v="5"/>
          </reference>
          <reference field="5" count="1">
            <x v="2"/>
          </reference>
          <reference field="6" count="1">
            <x v="22"/>
          </reference>
          <reference field="7" count="1">
            <x v="129"/>
          </reference>
        </references>
      </pivotArea>
    </format>
    <format dxfId="17150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2"/>
          </reference>
          <reference field="6" count="1">
            <x v="22"/>
          </reference>
          <reference field="7" count="1">
            <x v="129"/>
          </reference>
        </references>
      </pivotArea>
    </format>
    <format dxfId="17149">
      <pivotArea outline="0" fieldPosition="0" dataOnly="0" labelOnly="1">
        <references count="2">
          <reference field="2" count="1">
            <x v="6"/>
          </reference>
          <reference field="5" count="1">
            <x v="2"/>
          </reference>
        </references>
      </pivotArea>
    </format>
    <format dxfId="17148">
      <pivotArea outline="0" fieldPosition="0" dataOnly="0" labelOnly="1">
        <references count="3">
          <reference field="2" count="1">
            <x v="6"/>
          </reference>
          <reference field="5" count="1">
            <x v="2"/>
          </reference>
          <reference field="6" count="1">
            <x v="24"/>
          </reference>
        </references>
      </pivotArea>
    </format>
    <format dxfId="17147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4"/>
          </reference>
          <reference field="7" count="1">
            <x v="76"/>
          </reference>
        </references>
      </pivotArea>
    </format>
    <format dxfId="17146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4"/>
          </reference>
          <reference field="7" count="1">
            <x v="76"/>
          </reference>
        </references>
      </pivotArea>
    </format>
    <format dxfId="17145">
      <pivotArea outline="0" fieldPosition="0" dataOnly="0" labelOnly="1">
        <references count="5">
          <reference field="2" count="1">
            <x v="6"/>
          </reference>
          <reference field="4" count="1">
            <x v="15"/>
          </reference>
          <reference field="5" count="1">
            <x v="2"/>
          </reference>
          <reference field="6" count="1">
            <x v="24"/>
          </reference>
          <reference field="7" count="1">
            <x v="76"/>
          </reference>
        </references>
      </pivotArea>
    </format>
    <format dxfId="17144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4"/>
          </reference>
          <reference field="7" count="1">
            <x v="77"/>
          </reference>
        </references>
      </pivotArea>
    </format>
    <format dxfId="17143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4"/>
          </reference>
          <reference field="7" count="1">
            <x v="77"/>
          </reference>
        </references>
      </pivotArea>
    </format>
    <format dxfId="17142">
      <pivotArea outline="0" fieldPosition="0" dataOnly="0" labelOnly="1">
        <references count="5">
          <reference field="2" count="1">
            <x v="6"/>
          </reference>
          <reference field="4" count="1">
            <x v="15"/>
          </reference>
          <reference field="5" count="1">
            <x v="2"/>
          </reference>
          <reference field="6" count="1">
            <x v="24"/>
          </reference>
          <reference field="7" count="1">
            <x v="77"/>
          </reference>
        </references>
      </pivotArea>
    </format>
    <format dxfId="17141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4"/>
          </reference>
          <reference field="7" count="1">
            <x v="107"/>
          </reference>
        </references>
      </pivotArea>
    </format>
    <format dxfId="17140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4"/>
          </reference>
          <reference field="7" count="1">
            <x v="107"/>
          </reference>
        </references>
      </pivotArea>
    </format>
    <format dxfId="17139">
      <pivotArea outline="0" fieldPosition="0" dataOnly="0" labelOnly="1">
        <references count="5">
          <reference field="2" count="1">
            <x v="6"/>
          </reference>
          <reference field="4" count="1">
            <x v="15"/>
          </reference>
          <reference field="5" count="1">
            <x v="2"/>
          </reference>
          <reference field="6" count="1">
            <x v="24"/>
          </reference>
          <reference field="7" count="1">
            <x v="107"/>
          </reference>
        </references>
      </pivotArea>
    </format>
    <format dxfId="17138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4"/>
          </reference>
          <reference field="7" count="1">
            <x v="109"/>
          </reference>
        </references>
      </pivotArea>
    </format>
    <format dxfId="17137">
      <pivotArea outline="0" fieldPosition="0" dataOnly="0" labelOnly="1">
        <references count="3">
          <reference field="2" count="1">
            <x v="6"/>
          </reference>
          <reference field="5" count="1">
            <x v="2"/>
          </reference>
          <reference field="6" count="1">
            <x v="24"/>
          </reference>
        </references>
      </pivotArea>
    </format>
    <format dxfId="17136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4"/>
          </reference>
          <reference field="7" count="1">
            <x v="109"/>
          </reference>
        </references>
      </pivotArea>
    </format>
    <format dxfId="17135">
      <pivotArea outline="0" fieldPosition="0" dataOnly="0" labelOnly="1">
        <references count="5">
          <reference field="2" count="1">
            <x v="6"/>
          </reference>
          <reference field="4" count="1">
            <x v="15"/>
          </reference>
          <reference field="5" count="1">
            <x v="2"/>
          </reference>
          <reference field="6" count="1">
            <x v="24"/>
          </reference>
          <reference field="7" count="1">
            <x v="109"/>
          </reference>
        </references>
      </pivotArea>
    </format>
    <format dxfId="17134">
      <pivotArea outline="0" fieldPosition="0" dataOnly="0" labelOnly="1">
        <references count="3">
          <reference field="2" count="1">
            <x v="6"/>
          </reference>
          <reference field="5" count="1">
            <x v="2"/>
          </reference>
          <reference field="6" count="1">
            <x v="25"/>
          </reference>
        </references>
      </pivotArea>
    </format>
    <format dxfId="17133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5"/>
          </reference>
          <reference field="7" count="1">
            <x v="0"/>
          </reference>
        </references>
      </pivotArea>
    </format>
    <format dxfId="17132">
      <pivotArea outline="0" fieldPosition="0" dataOnly="0" labelOnly="1">
        <references count="5">
          <reference field="2" count="1">
            <x v="6"/>
          </reference>
          <reference field="4" count="1">
            <x v="9"/>
          </reference>
          <reference field="5" count="1">
            <x v="2"/>
          </reference>
          <reference field="6" count="1">
            <x v="25"/>
          </reference>
          <reference field="7" count="1">
            <x v="0"/>
          </reference>
        </references>
      </pivotArea>
    </format>
    <format dxfId="17131">
      <pivotArea outline="0" fieldPosition="0" dataOnly="0" labelOnly="1">
        <references count="5">
          <reference field="2" count="1">
            <x v="6"/>
          </reference>
          <reference field="4" count="1">
            <x v="10"/>
          </reference>
          <reference field="5" count="1">
            <x v="2"/>
          </reference>
          <reference field="6" count="1">
            <x v="25"/>
          </reference>
          <reference field="7" count="1">
            <x v="0"/>
          </reference>
        </references>
      </pivotArea>
    </format>
    <format dxfId="17130">
      <pivotArea outline="0" fieldPosition="0" dataOnly="0" labelOnly="1">
        <references count="2">
          <reference field="2" count="1">
            <x v="6"/>
          </reference>
          <reference field="5" count="1">
            <x v="2"/>
          </reference>
        </references>
      </pivotArea>
    </format>
    <format dxfId="17129">
      <pivotArea outline="0" fieldPosition="0" dataOnly="0" labelOnly="1">
        <references count="3">
          <reference field="2" count="1">
            <x v="6"/>
          </reference>
          <reference field="5" count="1">
            <x v="2"/>
          </reference>
          <reference field="6" count="1">
            <x v="25"/>
          </reference>
        </references>
      </pivotArea>
    </format>
    <format dxfId="17128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5"/>
          </reference>
          <reference field="7" count="1">
            <x v="0"/>
          </reference>
        </references>
      </pivotArea>
    </format>
    <format dxfId="17127">
      <pivotArea outline="0" fieldPosition="0" dataOnly="0" labelOnly="1">
        <references count="5">
          <reference field="2" count="1">
            <x v="6"/>
          </reference>
          <reference field="4" count="1">
            <x v="12"/>
          </reference>
          <reference field="5" count="1">
            <x v="2"/>
          </reference>
          <reference field="6" count="1">
            <x v="25"/>
          </reference>
          <reference field="7" count="1">
            <x v="0"/>
          </reference>
        </references>
      </pivotArea>
    </format>
    <format dxfId="17126">
      <pivotArea outline="0" fieldPosition="0" dataOnly="0" labelOnly="1">
        <references count="2">
          <reference field="2" count="1">
            <x v="8"/>
          </reference>
          <reference field="5" count="1">
            <x v="2"/>
          </reference>
        </references>
      </pivotArea>
    </format>
    <format dxfId="17125">
      <pivotArea outline="0" fieldPosition="0" dataOnly="0" labelOnly="1">
        <references count="3">
          <reference field="2" count="1">
            <x v="8"/>
          </reference>
          <reference field="5" count="1">
            <x v="2"/>
          </reference>
          <reference field="6" count="1">
            <x v="33"/>
          </reference>
        </references>
      </pivotArea>
    </format>
    <format dxfId="17124">
      <pivotArea outline="0" fieldPosition="0" dataOnly="0" labelOnly="1">
        <references count="4">
          <reference field="2" count="1">
            <x v="8"/>
          </reference>
          <reference field="5" count="1">
            <x v="2"/>
          </reference>
          <reference field="6" count="1">
            <x v="33"/>
          </reference>
          <reference field="7" count="1">
            <x v="131"/>
          </reference>
        </references>
      </pivotArea>
    </format>
    <format dxfId="17123">
      <pivotArea outline="0" fieldPosition="0" dataOnly="0" labelOnly="1">
        <references count="2">
          <reference field="2" count="1">
            <x v="8"/>
          </reference>
          <reference field="5" count="1">
            <x v="2"/>
          </reference>
        </references>
      </pivotArea>
    </format>
    <format dxfId="17122">
      <pivotArea outline="0" fieldPosition="0" dataOnly="0" labelOnly="1">
        <references count="3">
          <reference field="2" count="1">
            <x v="8"/>
          </reference>
          <reference field="5" count="1">
            <x v="2"/>
          </reference>
          <reference field="6" count="1">
            <x v="33"/>
          </reference>
        </references>
      </pivotArea>
    </format>
    <format dxfId="17121">
      <pivotArea outline="0" fieldPosition="0" dataOnly="0" labelOnly="1">
        <references count="4">
          <reference field="2" count="1">
            <x v="8"/>
          </reference>
          <reference field="5" count="1">
            <x v="2"/>
          </reference>
          <reference field="6" count="1">
            <x v="33"/>
          </reference>
          <reference field="7" count="1">
            <x v="131"/>
          </reference>
        </references>
      </pivotArea>
    </format>
    <format dxfId="17120">
      <pivotArea outline="0" fieldPosition="0" dataOnly="0" labelOnly="1">
        <references count="5">
          <reference field="2" count="1">
            <x v="8"/>
          </reference>
          <reference field="4" count="1">
            <x v="15"/>
          </reference>
          <reference field="5" count="1">
            <x v="2"/>
          </reference>
          <reference field="6" count="1">
            <x v="33"/>
          </reference>
          <reference field="7" count="1">
            <x v="131"/>
          </reference>
        </references>
      </pivotArea>
    </format>
    <format dxfId="17119">
      <pivotArea outline="0" fieldPosition="0" dataOnly="0" labelOnly="1">
        <references count="2">
          <reference field="2" count="1">
            <x v="9"/>
          </reference>
          <reference field="5" count="1">
            <x v="2"/>
          </reference>
        </references>
      </pivotArea>
    </format>
    <format dxfId="17118">
      <pivotArea outline="0" fieldPosition="0" dataOnly="0" labelOnly="1">
        <references count="3">
          <reference field="2" count="1">
            <x v="9"/>
          </reference>
          <reference field="5" count="1">
            <x v="2"/>
          </reference>
          <reference field="6" count="1">
            <x v="34"/>
          </reference>
        </references>
      </pivotArea>
    </format>
    <format dxfId="17117">
      <pivotArea outline="0" fieldPosition="0" dataOnly="0" labelOnly="1">
        <references count="4">
          <reference field="2" count="1">
            <x v="9"/>
          </reference>
          <reference field="5" count="1">
            <x v="2"/>
          </reference>
          <reference field="6" count="1">
            <x v="34"/>
          </reference>
          <reference field="7" count="1">
            <x v="130"/>
          </reference>
        </references>
      </pivotArea>
    </format>
    <format dxfId="17116">
      <pivotArea outline="0" fieldPosition="0" dataOnly="0" labelOnly="1">
        <references count="5">
          <reference field="2" count="1">
            <x v="9"/>
          </reference>
          <reference field="4" count="1">
            <x v="10"/>
          </reference>
          <reference field="5" count="1">
            <x v="2"/>
          </reference>
          <reference field="6" count="1">
            <x v="34"/>
          </reference>
          <reference field="7" count="1">
            <x v="130"/>
          </reference>
        </references>
      </pivotArea>
    </format>
    <format dxfId="17115">
      <pivotArea outline="0" fieldPosition="0" dataOnly="0" labelOnly="1">
        <references count="1">
          <reference field="5" count="1">
            <x v="2"/>
          </reference>
        </references>
      </pivotArea>
    </format>
    <format dxfId="17114">
      <pivotArea outline="0" fieldPosition="0" dataOnly="0" labelOnly="1">
        <references count="2">
          <reference field="2" count="1">
            <x v="9"/>
          </reference>
          <reference field="5" count="1">
            <x v="2"/>
          </reference>
        </references>
      </pivotArea>
    </format>
    <format dxfId="17113">
      <pivotArea outline="0" fieldPosition="0" dataOnly="0" labelOnly="1">
        <references count="3">
          <reference field="2" count="1">
            <x v="9"/>
          </reference>
          <reference field="5" count="1">
            <x v="2"/>
          </reference>
          <reference field="6" count="1">
            <x v="34"/>
          </reference>
        </references>
      </pivotArea>
    </format>
    <format dxfId="17112">
      <pivotArea outline="0" fieldPosition="0" dataOnly="0" labelOnly="1">
        <references count="4">
          <reference field="2" count="1">
            <x v="9"/>
          </reference>
          <reference field="5" count="1">
            <x v="2"/>
          </reference>
          <reference field="6" count="1">
            <x v="34"/>
          </reference>
          <reference field="7" count="1">
            <x v="130"/>
          </reference>
        </references>
      </pivotArea>
    </format>
    <format dxfId="17111">
      <pivotArea outline="0" fieldPosition="0" dataOnly="0" labelOnly="1">
        <references count="5">
          <reference field="2" count="1">
            <x v="9"/>
          </reference>
          <reference field="4" count="1">
            <x v="15"/>
          </reference>
          <reference field="5" count="1">
            <x v="2"/>
          </reference>
          <reference field="6" count="1">
            <x v="34"/>
          </reference>
          <reference field="7" count="1">
            <x v="130"/>
          </reference>
        </references>
      </pivotArea>
    </format>
    <format dxfId="17110">
      <pivotArea outline="0" fieldPosition="0" dataOnly="0" labelOnly="1">
        <references count="1">
          <reference field="5" count="1">
            <x v="2"/>
          </reference>
        </references>
      </pivotArea>
    </format>
    <format dxfId="17109">
      <pivotArea outline="0" fieldPosition="0" dataOnly="0" labelOnly="1">
        <references count="1">
          <reference field="5" count="1">
            <x v="3"/>
          </reference>
        </references>
      </pivotArea>
    </format>
    <format dxfId="17108">
      <pivotArea outline="0" fieldPosition="0" dataOnly="0" labelOnly="1">
        <references count="2">
          <reference field="2" count="1">
            <x v="0"/>
          </reference>
          <reference field="5" count="1">
            <x v="3"/>
          </reference>
        </references>
      </pivotArea>
    </format>
    <format dxfId="17107">
      <pivotArea outline="0" fieldPosition="0" dataOnly="0" labelOnly="1">
        <references count="3">
          <reference field="2" count="1">
            <x v="0"/>
          </reference>
          <reference field="5" count="1">
            <x v="3"/>
          </reference>
          <reference field="6" count="1">
            <x v="7"/>
          </reference>
        </references>
      </pivotArea>
    </format>
    <format dxfId="17106">
      <pivotArea outline="0" fieldPosition="0" dataOnly="0" labelOnly="1">
        <references count="4">
          <reference field="2" count="1">
            <x v="0"/>
          </reference>
          <reference field="5" count="1">
            <x v="3"/>
          </reference>
          <reference field="6" count="1">
            <x v="7"/>
          </reference>
          <reference field="7" count="1">
            <x v="0"/>
          </reference>
        </references>
      </pivotArea>
    </format>
    <format dxfId="17105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3"/>
          </reference>
          <reference field="6" count="1">
            <x v="7"/>
          </reference>
          <reference field="7" count="1">
            <x v="0"/>
          </reference>
        </references>
      </pivotArea>
    </format>
    <format dxfId="17104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3"/>
          </reference>
          <reference field="6" count="1">
            <x v="7"/>
          </reference>
          <reference field="7" count="1">
            <x v="0"/>
          </reference>
        </references>
      </pivotArea>
    </format>
    <format dxfId="17103">
      <pivotArea outline="0" fieldPosition="0" dataOnly="0" labelOnly="1">
        <references count="4">
          <reference field="2" count="1">
            <x v="0"/>
          </reference>
          <reference field="5" count="1">
            <x v="3"/>
          </reference>
          <reference field="6" count="1">
            <x v="7"/>
          </reference>
          <reference field="7" count="1">
            <x v="0"/>
          </reference>
        </references>
      </pivotArea>
    </format>
    <format dxfId="17102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3"/>
          </reference>
          <reference field="6" count="1">
            <x v="7"/>
          </reference>
          <reference field="7" count="1">
            <x v="0"/>
          </reference>
        </references>
      </pivotArea>
    </format>
    <format dxfId="17101">
      <pivotArea outline="0" fieldPosition="0" dataOnly="0" labelOnly="1">
        <references count="4">
          <reference field="2" count="1">
            <x v="0"/>
          </reference>
          <reference field="5" count="1">
            <x v="3"/>
          </reference>
          <reference field="6" count="1">
            <x v="7"/>
          </reference>
          <reference field="7" count="1">
            <x v="32"/>
          </reference>
        </references>
      </pivotArea>
    </format>
    <format dxfId="17100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3"/>
          </reference>
          <reference field="6" count="1">
            <x v="7"/>
          </reference>
          <reference field="7" count="1">
            <x v="32"/>
          </reference>
        </references>
      </pivotArea>
    </format>
    <format dxfId="17099">
      <pivotArea outline="0" fieldPosition="0" dataOnly="0" labelOnly="1">
        <references count="2">
          <reference field="2" count="1">
            <x v="0"/>
          </reference>
          <reference field="5" count="1">
            <x v="3"/>
          </reference>
        </references>
      </pivotArea>
    </format>
    <format dxfId="17098">
      <pivotArea outline="0" fieldPosition="0" dataOnly="0" labelOnly="1">
        <references count="3">
          <reference field="2" count="1">
            <x v="0"/>
          </reference>
          <reference field="5" count="1">
            <x v="3"/>
          </reference>
          <reference field="6" count="1">
            <x v="7"/>
          </reference>
        </references>
      </pivotArea>
    </format>
    <format dxfId="17097">
      <pivotArea outline="0" fieldPosition="0" dataOnly="0" labelOnly="1">
        <references count="4">
          <reference field="2" count="1">
            <x v="0"/>
          </reference>
          <reference field="5" count="1">
            <x v="3"/>
          </reference>
          <reference field="6" count="1">
            <x v="7"/>
          </reference>
          <reference field="7" count="1">
            <x v="32"/>
          </reference>
        </references>
      </pivotArea>
    </format>
    <format dxfId="17096">
      <pivotArea outline="0" fieldPosition="0" dataOnly="0" labelOnly="1">
        <references count="5">
          <reference field="2" count="1">
            <x v="0"/>
          </reference>
          <reference field="4" count="1">
            <x v="24"/>
          </reference>
          <reference field="5" count="1">
            <x v="3"/>
          </reference>
          <reference field="6" count="1">
            <x v="7"/>
          </reference>
          <reference field="7" count="1">
            <x v="32"/>
          </reference>
        </references>
      </pivotArea>
    </format>
    <format dxfId="17095">
      <pivotArea outline="0" fieldPosition="0" dataOnly="0" labelOnly="1">
        <references count="2">
          <reference field="2" count="1">
            <x v="3"/>
          </reference>
          <reference field="5" count="1">
            <x v="3"/>
          </reference>
        </references>
      </pivotArea>
    </format>
    <format dxfId="17094">
      <pivotArea outline="0" fieldPosition="0" dataOnly="0" labelOnly="1">
        <references count="3">
          <reference field="2" count="1">
            <x v="3"/>
          </reference>
          <reference field="5" count="1">
            <x v="3"/>
          </reference>
          <reference field="6" count="1">
            <x v="15"/>
          </reference>
        </references>
      </pivotArea>
    </format>
    <format dxfId="17093">
      <pivotArea outline="0" fieldPosition="0" dataOnly="0" labelOnly="1">
        <references count="4">
          <reference field="2" count="1">
            <x v="3"/>
          </reference>
          <reference field="5" count="1">
            <x v="3"/>
          </reference>
          <reference field="6" count="1">
            <x v="15"/>
          </reference>
          <reference field="7" count="1">
            <x v="124"/>
          </reference>
        </references>
      </pivotArea>
    </format>
    <format dxfId="17092">
      <pivotArea outline="0" fieldPosition="0" dataOnly="0" labelOnly="1">
        <references count="4">
          <reference field="2" count="1">
            <x v="3"/>
          </reference>
          <reference field="5" count="1">
            <x v="3"/>
          </reference>
          <reference field="6" count="1">
            <x v="15"/>
          </reference>
          <reference field="7" count="1">
            <x v="124"/>
          </reference>
        </references>
      </pivotArea>
    </format>
    <format dxfId="17091">
      <pivotArea outline="0" fieldPosition="0" dataOnly="0" labelOnly="1">
        <references count="5">
          <reference field="2" count="1">
            <x v="3"/>
          </reference>
          <reference field="4" count="1">
            <x v="24"/>
          </reference>
          <reference field="5" count="1">
            <x v="3"/>
          </reference>
          <reference field="6" count="1">
            <x v="15"/>
          </reference>
          <reference field="7" count="1">
            <x v="124"/>
          </reference>
        </references>
      </pivotArea>
    </format>
    <format dxfId="17090">
      <pivotArea outline="0" fieldPosition="0" dataOnly="0" labelOnly="1">
        <references count="4">
          <reference field="2" count="1">
            <x v="3"/>
          </reference>
          <reference field="5" count="1">
            <x v="3"/>
          </reference>
          <reference field="6" count="1">
            <x v="15"/>
          </reference>
          <reference field="7" count="1">
            <x v="125"/>
          </reference>
        </references>
      </pivotArea>
    </format>
    <format dxfId="17089">
      <pivotArea outline="0" fieldPosition="0" dataOnly="0" labelOnly="1">
        <references count="2">
          <reference field="2" count="1">
            <x v="3"/>
          </reference>
          <reference field="5" count="1">
            <x v="3"/>
          </reference>
        </references>
      </pivotArea>
    </format>
    <format dxfId="17088">
      <pivotArea outline="0" fieldPosition="0" dataOnly="0" labelOnly="1">
        <references count="3">
          <reference field="2" count="1">
            <x v="3"/>
          </reference>
          <reference field="5" count="1">
            <x v="3"/>
          </reference>
          <reference field="6" count="1">
            <x v="15"/>
          </reference>
        </references>
      </pivotArea>
    </format>
    <format dxfId="17087">
      <pivotArea outline="0" fieldPosition="0" dataOnly="0" labelOnly="1">
        <references count="4">
          <reference field="2" count="1">
            <x v="3"/>
          </reference>
          <reference field="5" count="1">
            <x v="3"/>
          </reference>
          <reference field="6" count="1">
            <x v="15"/>
          </reference>
          <reference field="7" count="1">
            <x v="125"/>
          </reference>
        </references>
      </pivotArea>
    </format>
    <format dxfId="17086">
      <pivotArea outline="0" fieldPosition="0" dataOnly="0" labelOnly="1">
        <references count="5">
          <reference field="2" count="1">
            <x v="3"/>
          </reference>
          <reference field="4" count="1">
            <x v="24"/>
          </reference>
          <reference field="5" count="1">
            <x v="3"/>
          </reference>
          <reference field="6" count="1">
            <x v="15"/>
          </reference>
          <reference field="7" count="1">
            <x v="125"/>
          </reference>
        </references>
      </pivotArea>
    </format>
    <format dxfId="17085">
      <pivotArea outline="0" fieldPosition="0" dataOnly="0" labelOnly="1">
        <references count="2">
          <reference field="2" count="1">
            <x v="5"/>
          </reference>
          <reference field="5" count="1">
            <x v="3"/>
          </reference>
        </references>
      </pivotArea>
    </format>
    <format dxfId="17084">
      <pivotArea outline="0" fieldPosition="0" dataOnly="0" labelOnly="1">
        <references count="3">
          <reference field="2" count="1">
            <x v="5"/>
          </reference>
          <reference field="5" count="1">
            <x v="3"/>
          </reference>
          <reference field="6" count="1">
            <x v="19"/>
          </reference>
        </references>
      </pivotArea>
    </format>
    <format dxfId="17083">
      <pivotArea outline="0" fieldPosition="0" dataOnly="0" labelOnly="1">
        <references count="4">
          <reference field="2" count="1">
            <x v="5"/>
          </reference>
          <reference field="5" count="1">
            <x v="3"/>
          </reference>
          <reference field="6" count="1">
            <x v="19"/>
          </reference>
          <reference field="7" count="1">
            <x v="115"/>
          </reference>
        </references>
      </pivotArea>
    </format>
    <format dxfId="17082">
      <pivotArea outline="0" fieldPosition="0" dataOnly="0" labelOnly="1">
        <references count="4">
          <reference field="2" count="1">
            <x v="5"/>
          </reference>
          <reference field="5" count="1">
            <x v="3"/>
          </reference>
          <reference field="6" count="1">
            <x v="19"/>
          </reference>
          <reference field="7" count="1">
            <x v="115"/>
          </reference>
        </references>
      </pivotArea>
    </format>
    <format dxfId="17081">
      <pivotArea outline="0" fieldPosition="0" dataOnly="0" labelOnly="1">
        <references count="5">
          <reference field="2" count="1">
            <x v="5"/>
          </reference>
          <reference field="4" count="1">
            <x v="10"/>
          </reference>
          <reference field="5" count="1">
            <x v="3"/>
          </reference>
          <reference field="6" count="1">
            <x v="19"/>
          </reference>
          <reference field="7" count="1">
            <x v="115"/>
          </reference>
        </references>
      </pivotArea>
    </format>
    <format dxfId="17080">
      <pivotArea outline="0" fieldPosition="0" dataOnly="0" labelOnly="1">
        <references count="4">
          <reference field="2" count="1">
            <x v="5"/>
          </reference>
          <reference field="5" count="1">
            <x v="3"/>
          </reference>
          <reference field="6" count="1">
            <x v="19"/>
          </reference>
          <reference field="7" count="1">
            <x v="117"/>
          </reference>
        </references>
      </pivotArea>
    </format>
    <format dxfId="17079">
      <pivotArea outline="0" fieldPosition="0" dataOnly="0" labelOnly="1">
        <references count="4">
          <reference field="2" count="1">
            <x v="5"/>
          </reference>
          <reference field="5" count="1">
            <x v="3"/>
          </reference>
          <reference field="6" count="1">
            <x v="19"/>
          </reference>
          <reference field="7" count="1">
            <x v="117"/>
          </reference>
        </references>
      </pivotArea>
    </format>
    <format dxfId="17078">
      <pivotArea outline="0" fieldPosition="0" dataOnly="0" labelOnly="1">
        <references count="5">
          <reference field="2" count="1">
            <x v="5"/>
          </reference>
          <reference field="4" count="1">
            <x v="10"/>
          </reference>
          <reference field="5" count="1">
            <x v="3"/>
          </reference>
          <reference field="6" count="1">
            <x v="19"/>
          </reference>
          <reference field="7" count="1">
            <x v="117"/>
          </reference>
        </references>
      </pivotArea>
    </format>
    <format dxfId="17077">
      <pivotArea outline="0" fieldPosition="0" dataOnly="0" labelOnly="1">
        <references count="4">
          <reference field="2" count="1">
            <x v="5"/>
          </reference>
          <reference field="5" count="1">
            <x v="3"/>
          </reference>
          <reference field="6" count="1">
            <x v="19"/>
          </reference>
          <reference field="7" count="1">
            <x v="135"/>
          </reference>
        </references>
      </pivotArea>
    </format>
    <format dxfId="17076">
      <pivotArea outline="0" fieldPosition="0" dataOnly="0" labelOnly="1">
        <references count="3">
          <reference field="2" count="1">
            <x v="5"/>
          </reference>
          <reference field="5" count="1">
            <x v="3"/>
          </reference>
          <reference field="6" count="1">
            <x v="19"/>
          </reference>
        </references>
      </pivotArea>
    </format>
    <format dxfId="17075">
      <pivotArea outline="0" fieldPosition="0" dataOnly="0" labelOnly="1">
        <references count="4">
          <reference field="2" count="1">
            <x v="5"/>
          </reference>
          <reference field="5" count="1">
            <x v="3"/>
          </reference>
          <reference field="6" count="1">
            <x v="19"/>
          </reference>
          <reference field="7" count="1">
            <x v="135"/>
          </reference>
        </references>
      </pivotArea>
    </format>
    <format dxfId="17074">
      <pivotArea outline="0" fieldPosition="0" dataOnly="0" labelOnly="1">
        <references count="5">
          <reference field="2" count="1">
            <x v="5"/>
          </reference>
          <reference field="4" count="1">
            <x v="10"/>
          </reference>
          <reference field="5" count="1">
            <x v="3"/>
          </reference>
          <reference field="6" count="1">
            <x v="19"/>
          </reference>
          <reference field="7" count="1">
            <x v="135"/>
          </reference>
        </references>
      </pivotArea>
    </format>
    <format dxfId="17073">
      <pivotArea outline="0" fieldPosition="0" dataOnly="0" labelOnly="1">
        <references count="3">
          <reference field="2" count="1">
            <x v="5"/>
          </reference>
          <reference field="5" count="1">
            <x v="3"/>
          </reference>
          <reference field="6" count="1">
            <x v="20"/>
          </reference>
        </references>
      </pivotArea>
    </format>
    <format dxfId="17072">
      <pivotArea outline="0" fieldPosition="0" dataOnly="0" labelOnly="1">
        <references count="4">
          <reference field="2" count="1">
            <x v="5"/>
          </reference>
          <reference field="5" count="1">
            <x v="3"/>
          </reference>
          <reference field="6" count="1">
            <x v="20"/>
          </reference>
          <reference field="7" count="1">
            <x v="117"/>
          </reference>
        </references>
      </pivotArea>
    </format>
    <format dxfId="17071">
      <pivotArea outline="0" fieldPosition="0" dataOnly="0" labelOnly="1">
        <references count="4">
          <reference field="2" count="1">
            <x v="5"/>
          </reference>
          <reference field="5" count="1">
            <x v="3"/>
          </reference>
          <reference field="6" count="1">
            <x v="20"/>
          </reference>
          <reference field="7" count="1">
            <x v="117"/>
          </reference>
        </references>
      </pivotArea>
    </format>
    <format dxfId="17070">
      <pivotArea outline="0" fieldPosition="0" dataOnly="0" labelOnly="1">
        <references count="5">
          <reference field="2" count="1">
            <x v="5"/>
          </reference>
          <reference field="4" count="1">
            <x v="10"/>
          </reference>
          <reference field="5" count="1">
            <x v="3"/>
          </reference>
          <reference field="6" count="1">
            <x v="20"/>
          </reference>
          <reference field="7" count="1">
            <x v="117"/>
          </reference>
        </references>
      </pivotArea>
    </format>
    <format dxfId="17069">
      <pivotArea outline="0" fieldPosition="0" dataOnly="0" labelOnly="1">
        <references count="4">
          <reference field="2" count="1">
            <x v="5"/>
          </reference>
          <reference field="5" count="1">
            <x v="3"/>
          </reference>
          <reference field="6" count="1">
            <x v="20"/>
          </reference>
          <reference field="7" count="1">
            <x v="135"/>
          </reference>
        </references>
      </pivotArea>
    </format>
    <format dxfId="17068">
      <pivotArea outline="0" fieldPosition="0" dataOnly="0" labelOnly="1">
        <references count="2">
          <reference field="2" count="1">
            <x v="5"/>
          </reference>
          <reference field="5" count="1">
            <x v="3"/>
          </reference>
        </references>
      </pivotArea>
    </format>
    <format dxfId="17067">
      <pivotArea outline="0" fieldPosition="0" dataOnly="0" labelOnly="1">
        <references count="3">
          <reference field="2" count="1">
            <x v="5"/>
          </reference>
          <reference field="5" count="1">
            <x v="3"/>
          </reference>
          <reference field="6" count="1">
            <x v="20"/>
          </reference>
        </references>
      </pivotArea>
    </format>
    <format dxfId="17066">
      <pivotArea outline="0" fieldPosition="0" dataOnly="0" labelOnly="1">
        <references count="4">
          <reference field="2" count="1">
            <x v="5"/>
          </reference>
          <reference field="5" count="1">
            <x v="3"/>
          </reference>
          <reference field="6" count="1">
            <x v="20"/>
          </reference>
          <reference field="7" count="1">
            <x v="135"/>
          </reference>
        </references>
      </pivotArea>
    </format>
    <format dxfId="17065">
      <pivotArea outline="0" fieldPosition="0" dataOnly="0" labelOnly="1">
        <references count="5">
          <reference field="2" count="1">
            <x v="5"/>
          </reference>
          <reference field="4" count="1">
            <x v="10"/>
          </reference>
          <reference field="5" count="1">
            <x v="3"/>
          </reference>
          <reference field="6" count="1">
            <x v="20"/>
          </reference>
          <reference field="7" count="1">
            <x v="135"/>
          </reference>
        </references>
      </pivotArea>
    </format>
    <format dxfId="17064">
      <pivotArea outline="0" fieldPosition="0" dataOnly="0" labelOnly="1">
        <references count="2">
          <reference field="2" count="1">
            <x v="8"/>
          </reference>
          <reference field="5" count="1">
            <x v="3"/>
          </reference>
        </references>
      </pivotArea>
    </format>
    <format dxfId="17063">
      <pivotArea outline="0" fieldPosition="0" dataOnly="0" labelOnly="1">
        <references count="3">
          <reference field="2" count="1">
            <x v="8"/>
          </reference>
          <reference field="5" count="1">
            <x v="3"/>
          </reference>
          <reference field="6" count="1">
            <x v="31"/>
          </reference>
        </references>
      </pivotArea>
    </format>
    <format dxfId="17062">
      <pivotArea outline="0" fieldPosition="0" dataOnly="0" labelOnly="1">
        <references count="4">
          <reference field="2" count="1">
            <x v="8"/>
          </reference>
          <reference field="5" count="1">
            <x v="3"/>
          </reference>
          <reference field="6" count="1">
            <x v="31"/>
          </reference>
          <reference field="7" count="1">
            <x v="119"/>
          </reference>
        </references>
      </pivotArea>
    </format>
    <format dxfId="17061">
      <pivotArea outline="0" fieldPosition="0" dataOnly="0" labelOnly="1">
        <references count="4">
          <reference field="2" count="1">
            <x v="8"/>
          </reference>
          <reference field="5" count="1">
            <x v="3"/>
          </reference>
          <reference field="6" count="1">
            <x v="31"/>
          </reference>
          <reference field="7" count="1">
            <x v="119"/>
          </reference>
        </references>
      </pivotArea>
    </format>
    <format dxfId="17060">
      <pivotArea outline="0" fieldPosition="0" dataOnly="0" labelOnly="1">
        <references count="5">
          <reference field="2" count="1">
            <x v="8"/>
          </reference>
          <reference field="4" count="1">
            <x v="18"/>
          </reference>
          <reference field="5" count="1">
            <x v="3"/>
          </reference>
          <reference field="6" count="1">
            <x v="31"/>
          </reference>
          <reference field="7" count="1">
            <x v="119"/>
          </reference>
        </references>
      </pivotArea>
    </format>
    <format dxfId="17059">
      <pivotArea outline="0" fieldPosition="0" dataOnly="0" labelOnly="1">
        <references count="4">
          <reference field="2" count="1">
            <x v="8"/>
          </reference>
          <reference field="5" count="1">
            <x v="3"/>
          </reference>
          <reference field="6" count="1">
            <x v="31"/>
          </reference>
          <reference field="7" count="1">
            <x v="140"/>
          </reference>
        </references>
      </pivotArea>
    </format>
    <format dxfId="17058">
      <pivotArea outline="0" fieldPosition="0" dataOnly="0" labelOnly="1">
        <references count="3">
          <reference field="2" count="1">
            <x v="8"/>
          </reference>
          <reference field="5" count="1">
            <x v="3"/>
          </reference>
          <reference field="6" count="1">
            <x v="31"/>
          </reference>
        </references>
      </pivotArea>
    </format>
    <format dxfId="17057">
      <pivotArea outline="0" fieldPosition="0" dataOnly="0" labelOnly="1">
        <references count="4">
          <reference field="2" count="1">
            <x v="8"/>
          </reference>
          <reference field="5" count="1">
            <x v="3"/>
          </reference>
          <reference field="6" count="1">
            <x v="31"/>
          </reference>
          <reference field="7" count="1">
            <x v="140"/>
          </reference>
        </references>
      </pivotArea>
    </format>
    <format dxfId="17056">
      <pivotArea outline="0" fieldPosition="0" dataOnly="0" labelOnly="1">
        <references count="5">
          <reference field="2" count="1">
            <x v="8"/>
          </reference>
          <reference field="4" count="1">
            <x v="18"/>
          </reference>
          <reference field="5" count="1">
            <x v="3"/>
          </reference>
          <reference field="6" count="1">
            <x v="31"/>
          </reference>
          <reference field="7" count="1">
            <x v="140"/>
          </reference>
        </references>
      </pivotArea>
    </format>
    <format dxfId="17055">
      <pivotArea outline="0" fieldPosition="0" dataOnly="0" labelOnly="1">
        <references count="3">
          <reference field="2" count="1">
            <x v="8"/>
          </reference>
          <reference field="5" count="1">
            <x v="3"/>
          </reference>
          <reference field="6" count="1">
            <x v="32"/>
          </reference>
        </references>
      </pivotArea>
    </format>
    <format dxfId="17054">
      <pivotArea outline="0" fieldPosition="0" dataOnly="0" labelOnly="1">
        <references count="4">
          <reference field="2" count="1">
            <x v="8"/>
          </reference>
          <reference field="5" count="1">
            <x v="3"/>
          </reference>
          <reference field="6" count="1">
            <x v="32"/>
          </reference>
          <reference field="7" count="1">
            <x v="120"/>
          </reference>
        </references>
      </pivotArea>
    </format>
    <format dxfId="17053">
      <pivotArea outline="0" fieldPosition="0" dataOnly="0" labelOnly="1">
        <references count="1">
          <reference field="5" count="1">
            <x v="3"/>
          </reference>
        </references>
      </pivotArea>
    </format>
    <format dxfId="17052">
      <pivotArea outline="0" fieldPosition="0" dataOnly="0" labelOnly="1">
        <references count="2">
          <reference field="2" count="1">
            <x v="8"/>
          </reference>
          <reference field="5" count="1">
            <x v="3"/>
          </reference>
        </references>
      </pivotArea>
    </format>
    <format dxfId="17051">
      <pivotArea outline="0" fieldPosition="0" dataOnly="0" labelOnly="1">
        <references count="3">
          <reference field="2" count="1">
            <x v="8"/>
          </reference>
          <reference field="5" count="1">
            <x v="3"/>
          </reference>
          <reference field="6" count="1">
            <x v="32"/>
          </reference>
        </references>
      </pivotArea>
    </format>
    <format dxfId="17050">
      <pivotArea outline="0" fieldPosition="0" dataOnly="0" labelOnly="1">
        <references count="4">
          <reference field="2" count="1">
            <x v="8"/>
          </reference>
          <reference field="5" count="1">
            <x v="3"/>
          </reference>
          <reference field="6" count="1">
            <x v="32"/>
          </reference>
          <reference field="7" count="1">
            <x v="120"/>
          </reference>
        </references>
      </pivotArea>
    </format>
    <format dxfId="17049">
      <pivotArea outline="0" fieldPosition="0" dataOnly="0" labelOnly="1">
        <references count="5">
          <reference field="2" count="1">
            <x v="8"/>
          </reference>
          <reference field="4" count="1">
            <x v="24"/>
          </reference>
          <reference field="5" count="1">
            <x v="3"/>
          </reference>
          <reference field="6" count="1">
            <x v="32"/>
          </reference>
          <reference field="7" count="1">
            <x v="120"/>
          </reference>
        </references>
      </pivotArea>
    </format>
    <format dxfId="17048">
      <pivotArea outline="0" fieldPosition="0" dataOnly="0" labelOnly="1">
        <references count="1">
          <reference field="5" count="1">
            <x v="3"/>
          </reference>
        </references>
      </pivotArea>
    </format>
    <format dxfId="17047">
      <pivotArea outline="0" fieldPosition="0" dataOnly="0" labelOnly="1">
        <references count="1">
          <reference field="5" count="1">
            <x v="4"/>
          </reference>
        </references>
      </pivotArea>
    </format>
    <format dxfId="17046">
      <pivotArea outline="0" fieldPosition="0" dataOnly="0" labelOnly="1">
        <references count="2">
          <reference field="2" count="1">
            <x v="2"/>
          </reference>
          <reference field="5" count="1">
            <x v="4"/>
          </reference>
        </references>
      </pivotArea>
    </format>
    <format dxfId="17045">
      <pivotArea outline="0" fieldPosition="0" dataOnly="0" labelOnly="1">
        <references count="3">
          <reference field="2" count="1">
            <x v="2"/>
          </reference>
          <reference field="5" count="1">
            <x v="4"/>
          </reference>
          <reference field="6" count="1">
            <x v="10"/>
          </reference>
        </references>
      </pivotArea>
    </format>
    <format dxfId="17044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98"/>
          </reference>
        </references>
      </pivotArea>
    </format>
    <format dxfId="17043">
      <pivotArea outline="0" fieldPosition="0" dataOnly="0" labelOnly="1">
        <references count="5">
          <reference field="2" count="1">
            <x v="2"/>
          </reference>
          <reference field="4" count="1">
            <x v="9"/>
          </reference>
          <reference field="5" count="1">
            <x v="4"/>
          </reference>
          <reference field="6" count="1">
            <x v="10"/>
          </reference>
          <reference field="7" count="1">
            <x v="98"/>
          </reference>
        </references>
      </pivotArea>
    </format>
    <format dxfId="17042">
      <pivotArea outline="0" fieldPosition="0" dataOnly="0" labelOnly="1">
        <references count="5">
          <reference field="2" count="1">
            <x v="2"/>
          </reference>
          <reference field="4" count="1">
            <x v="10"/>
          </reference>
          <reference field="5" count="1">
            <x v="4"/>
          </reference>
          <reference field="6" count="1">
            <x v="10"/>
          </reference>
          <reference field="7" count="1">
            <x v="98"/>
          </reference>
        </references>
      </pivotArea>
    </format>
    <format dxfId="17041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98"/>
          </reference>
        </references>
      </pivotArea>
    </format>
    <format dxfId="17040">
      <pivotArea outline="0" fieldPosition="0" dataOnly="0" labelOnly="1">
        <references count="5">
          <reference field="2" count="1">
            <x v="2"/>
          </reference>
          <reference field="4" count="1">
            <x v="12"/>
          </reference>
          <reference field="5" count="1">
            <x v="4"/>
          </reference>
          <reference field="6" count="1">
            <x v="10"/>
          </reference>
          <reference field="7" count="1">
            <x v="98"/>
          </reference>
        </references>
      </pivotArea>
    </format>
    <format dxfId="17039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106"/>
          </reference>
        </references>
      </pivotArea>
    </format>
    <format dxfId="17038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106"/>
          </reference>
        </references>
      </pivotArea>
    </format>
    <format dxfId="17037">
      <pivotArea outline="0" fieldPosition="0" dataOnly="0" labelOnly="1">
        <references count="5">
          <reference field="2" count="1">
            <x v="2"/>
          </reference>
          <reference field="4" count="1">
            <x v="17"/>
          </reference>
          <reference field="5" count="1">
            <x v="4"/>
          </reference>
          <reference field="6" count="1">
            <x v="10"/>
          </reference>
          <reference field="7" count="1">
            <x v="106"/>
          </reference>
        </references>
      </pivotArea>
    </format>
    <format dxfId="17036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109"/>
          </reference>
        </references>
      </pivotArea>
    </format>
    <format dxfId="17035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109"/>
          </reference>
        </references>
      </pivotArea>
    </format>
    <format dxfId="17034">
      <pivotArea outline="0" fieldPosition="0" dataOnly="0" labelOnly="1">
        <references count="5">
          <reference field="2" count="1">
            <x v="2"/>
          </reference>
          <reference field="4" count="1">
            <x v="17"/>
          </reference>
          <reference field="5" count="1">
            <x v="4"/>
          </reference>
          <reference field="6" count="1">
            <x v="10"/>
          </reference>
          <reference field="7" count="1">
            <x v="109"/>
          </reference>
        </references>
      </pivotArea>
    </format>
    <format dxfId="17033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148"/>
          </reference>
        </references>
      </pivotArea>
    </format>
    <format dxfId="17032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148"/>
          </reference>
        </references>
      </pivotArea>
    </format>
    <format dxfId="17031">
      <pivotArea outline="0" fieldPosition="0" dataOnly="0" labelOnly="1">
        <references count="5">
          <reference field="2" count="1">
            <x v="2"/>
          </reference>
          <reference field="4" count="1">
            <x v="17"/>
          </reference>
          <reference field="5" count="1">
            <x v="4"/>
          </reference>
          <reference field="6" count="1">
            <x v="10"/>
          </reference>
          <reference field="7" count="1">
            <x v="148"/>
          </reference>
        </references>
      </pivotArea>
    </format>
    <format dxfId="17030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149"/>
          </reference>
        </references>
      </pivotArea>
    </format>
    <format dxfId="17029">
      <pivotArea outline="0" fieldPosition="0" dataOnly="0" labelOnly="1">
        <references count="1">
          <reference field="5" count="1">
            <x v="4"/>
          </reference>
        </references>
      </pivotArea>
    </format>
    <format dxfId="17028">
      <pivotArea outline="0" fieldPosition="0" dataOnly="0" labelOnly="1">
        <references count="2">
          <reference field="2" count="1">
            <x v="2"/>
          </reference>
          <reference field="5" count="1">
            <x v="4"/>
          </reference>
        </references>
      </pivotArea>
    </format>
    <format dxfId="17027">
      <pivotArea outline="0" fieldPosition="0" dataOnly="0" labelOnly="1">
        <references count="3">
          <reference field="2" count="1">
            <x v="2"/>
          </reference>
          <reference field="5" count="1">
            <x v="4"/>
          </reference>
          <reference field="6" count="1">
            <x v="10"/>
          </reference>
        </references>
      </pivotArea>
    </format>
    <format dxfId="17026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149"/>
          </reference>
        </references>
      </pivotArea>
    </format>
    <format dxfId="17025">
      <pivotArea outline="0" fieldPosition="0" dataOnly="0" labelOnly="1">
        <references count="5">
          <reference field="2" count="1">
            <x v="2"/>
          </reference>
          <reference field="4" count="1">
            <x v="17"/>
          </reference>
          <reference field="5" count="1">
            <x v="4"/>
          </reference>
          <reference field="6" count="1">
            <x v="10"/>
          </reference>
          <reference field="7" count="1">
            <x v="149"/>
          </reference>
        </references>
      </pivotArea>
    </format>
    <format dxfId="17024">
      <pivotArea outline="0" fieldPosition="0" dataOnly="0" labelOnly="1">
        <references count="1">
          <reference field="5" count="1">
            <x v="4"/>
          </reference>
        </references>
      </pivotArea>
    </format>
    <format dxfId="17023">
      <pivotArea outline="0" fieldPosition="0" dataOnly="0" labelOnly="1">
        <references count="1">
          <reference field="5" count="1">
            <x v="5"/>
          </reference>
        </references>
      </pivotArea>
    </format>
    <format dxfId="17022">
      <pivotArea outline="0" fieldPosition="0" dataOnly="0" labelOnly="1">
        <references count="2">
          <reference field="2" count="1">
            <x v="0"/>
          </reference>
          <reference field="5" count="1">
            <x v="5"/>
          </reference>
        </references>
      </pivotArea>
    </format>
    <format dxfId="17021">
      <pivotArea outline="0" fieldPosition="0" dataOnly="0" labelOnly="1">
        <references count="3">
          <reference field="2" count="1">
            <x v="0"/>
          </reference>
          <reference field="5" count="1">
            <x v="5"/>
          </reference>
          <reference field="6" count="1">
            <x v="1"/>
          </reference>
        </references>
      </pivotArea>
    </format>
    <format dxfId="17020">
      <pivotArea outline="0" fieldPosition="0" dataOnly="0" labelOnly="1">
        <references count="4">
          <reference field="2" count="1">
            <x v="0"/>
          </reference>
          <reference field="5" count="1">
            <x v="5"/>
          </reference>
          <reference field="6" count="1">
            <x v="1"/>
          </reference>
          <reference field="7" count="1">
            <x v="0"/>
          </reference>
        </references>
      </pivotArea>
    </format>
    <format dxfId="17019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5"/>
          </reference>
          <reference field="6" count="1">
            <x v="1"/>
          </reference>
          <reference field="7" count="1">
            <x v="0"/>
          </reference>
        </references>
      </pivotArea>
    </format>
    <format dxfId="17018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5"/>
          </reference>
          <reference field="6" count="1">
            <x v="1"/>
          </reference>
          <reference field="7" count="1">
            <x v="0"/>
          </reference>
        </references>
      </pivotArea>
    </format>
    <format dxfId="17017">
      <pivotArea outline="0" fieldPosition="0" dataOnly="0" labelOnly="1">
        <references count="1">
          <reference field="5" count="1">
            <x v="5"/>
          </reference>
        </references>
      </pivotArea>
    </format>
    <format dxfId="17016">
      <pivotArea outline="0" fieldPosition="0" dataOnly="0" labelOnly="1">
        <references count="2">
          <reference field="2" count="1">
            <x v="0"/>
          </reference>
          <reference field="5" count="1">
            <x v="5"/>
          </reference>
        </references>
      </pivotArea>
    </format>
    <format dxfId="17015">
      <pivotArea outline="0" fieldPosition="0" dataOnly="0" labelOnly="1">
        <references count="3">
          <reference field="2" count="1">
            <x v="0"/>
          </reference>
          <reference field="5" count="1">
            <x v="5"/>
          </reference>
          <reference field="6" count="1">
            <x v="1"/>
          </reference>
        </references>
      </pivotArea>
    </format>
    <format dxfId="17014">
      <pivotArea outline="0" fieldPosition="0" dataOnly="0" labelOnly="1">
        <references count="4">
          <reference field="2" count="1">
            <x v="0"/>
          </reference>
          <reference field="5" count="1">
            <x v="5"/>
          </reference>
          <reference field="6" count="1">
            <x v="1"/>
          </reference>
          <reference field="7" count="1">
            <x v="0"/>
          </reference>
        </references>
      </pivotArea>
    </format>
    <format dxfId="17013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5"/>
          </reference>
          <reference field="6" count="1">
            <x v="1"/>
          </reference>
          <reference field="7" count="1">
            <x v="0"/>
          </reference>
        </references>
      </pivotArea>
    </format>
    <format dxfId="17012">
      <pivotArea outline="0" fieldPosition="0" dataOnly="0" labelOnly="1">
        <references count="1">
          <reference field="5" count="1">
            <x v="5"/>
          </reference>
        </references>
      </pivotArea>
    </format>
    <format dxfId="17011">
      <pivotArea outline="0" fieldPosition="0" dataOnly="0" labelOnly="1">
        <references count="1">
          <reference field="5" count="1">
            <x v="7"/>
          </reference>
        </references>
      </pivotArea>
    </format>
    <format dxfId="17010">
      <pivotArea outline="0" fieldPosition="0" dataOnly="0" labelOnly="1">
        <references count="2">
          <reference field="2" count="1">
            <x v="0"/>
          </reference>
          <reference field="5" count="1">
            <x v="7"/>
          </reference>
        </references>
      </pivotArea>
    </format>
    <format dxfId="17009">
      <pivotArea outline="0" fieldPosition="0" dataOnly="0" labelOnly="1">
        <references count="3">
          <reference field="2" count="1">
            <x v="0"/>
          </reference>
          <reference field="5" count="1">
            <x v="7"/>
          </reference>
          <reference field="6" count="1">
            <x v="7"/>
          </reference>
        </references>
      </pivotArea>
    </format>
    <format dxfId="17008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0"/>
          </reference>
        </references>
      </pivotArea>
    </format>
    <format dxfId="17007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7"/>
          </reference>
          <reference field="6" count="1">
            <x v="7"/>
          </reference>
          <reference field="7" count="1">
            <x v="0"/>
          </reference>
        </references>
      </pivotArea>
    </format>
    <format dxfId="17006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7"/>
          </reference>
          <reference field="6" count="1">
            <x v="7"/>
          </reference>
          <reference field="7" count="1">
            <x v="0"/>
          </reference>
        </references>
      </pivotArea>
    </format>
    <format dxfId="17005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0"/>
          </reference>
        </references>
      </pivotArea>
    </format>
    <format dxfId="17004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7"/>
          </reference>
          <reference field="6" count="1">
            <x v="7"/>
          </reference>
          <reference field="7" count="1">
            <x v="0"/>
          </reference>
        </references>
      </pivotArea>
    </format>
    <format dxfId="17003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32"/>
          </reference>
        </references>
      </pivotArea>
    </format>
    <format dxfId="17002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7"/>
          </reference>
          <reference field="6" count="1">
            <x v="7"/>
          </reference>
          <reference field="7" count="1">
            <x v="32"/>
          </reference>
        </references>
      </pivotArea>
    </format>
    <format dxfId="17001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32"/>
          </reference>
        </references>
      </pivotArea>
    </format>
    <format dxfId="17000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7"/>
          </reference>
          <reference field="6" count="1">
            <x v="7"/>
          </reference>
          <reference field="7" count="1">
            <x v="32"/>
          </reference>
        </references>
      </pivotArea>
    </format>
    <format dxfId="16999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69"/>
          </reference>
        </references>
      </pivotArea>
    </format>
    <format dxfId="16998">
      <pivotArea outline="0" fieldPosition="0" dataOnly="0" labelOnly="1">
        <references count="2">
          <reference field="2" count="1">
            <x v="0"/>
          </reference>
          <reference field="5" count="1">
            <x v="7"/>
          </reference>
        </references>
      </pivotArea>
    </format>
    <format dxfId="16997">
      <pivotArea outline="0" fieldPosition="0" dataOnly="0" labelOnly="1">
        <references count="3">
          <reference field="2" count="1">
            <x v="0"/>
          </reference>
          <reference field="5" count="1">
            <x v="7"/>
          </reference>
          <reference field="6" count="1">
            <x v="7"/>
          </reference>
        </references>
      </pivotArea>
    </format>
    <format dxfId="16996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69"/>
          </reference>
        </references>
      </pivotArea>
    </format>
    <format dxfId="16995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7"/>
          </reference>
          <reference field="6" count="1">
            <x v="7"/>
          </reference>
          <reference field="7" count="1">
            <x v="69"/>
          </reference>
        </references>
      </pivotArea>
    </format>
    <format dxfId="16994">
      <pivotArea outline="0" fieldPosition="0" dataOnly="0" labelOnly="1">
        <references count="2">
          <reference field="2" count="1">
            <x v="2"/>
          </reference>
          <reference field="5" count="1">
            <x v="7"/>
          </reference>
        </references>
      </pivotArea>
    </format>
    <format dxfId="16993">
      <pivotArea outline="0" fieldPosition="0" dataOnly="0" labelOnly="1">
        <references count="3">
          <reference field="2" count="1">
            <x v="2"/>
          </reference>
          <reference field="5" count="1">
            <x v="7"/>
          </reference>
          <reference field="6" count="1">
            <x v="14"/>
          </reference>
        </references>
      </pivotArea>
    </format>
    <format dxfId="16992">
      <pivotArea outline="0" fieldPosition="0" dataOnly="0" labelOnly="1">
        <references count="4">
          <reference field="2" count="1">
            <x v="2"/>
          </reference>
          <reference field="5" count="1">
            <x v="7"/>
          </reference>
          <reference field="6" count="1">
            <x v="14"/>
          </reference>
          <reference field="7" count="1">
            <x v="90"/>
          </reference>
        </references>
      </pivotArea>
    </format>
    <format dxfId="16991">
      <pivotArea outline="0" fieldPosition="0" dataOnly="0" labelOnly="1">
        <references count="1">
          <reference field="5" count="1">
            <x v="7"/>
          </reference>
        </references>
      </pivotArea>
    </format>
    <format dxfId="16990">
      <pivotArea outline="0" fieldPosition="0" dataOnly="0" labelOnly="1">
        <references count="2">
          <reference field="2" count="1">
            <x v="2"/>
          </reference>
          <reference field="5" count="1">
            <x v="7"/>
          </reference>
        </references>
      </pivotArea>
    </format>
    <format dxfId="16989">
      <pivotArea outline="0" fieldPosition="0" dataOnly="0" labelOnly="1">
        <references count="3">
          <reference field="2" count="1">
            <x v="2"/>
          </reference>
          <reference field="5" count="1">
            <x v="7"/>
          </reference>
          <reference field="6" count="1">
            <x v="14"/>
          </reference>
        </references>
      </pivotArea>
    </format>
    <format dxfId="16988">
      <pivotArea outline="0" fieldPosition="0" dataOnly="0" labelOnly="1">
        <references count="4">
          <reference field="2" count="1">
            <x v="2"/>
          </reference>
          <reference field="5" count="1">
            <x v="7"/>
          </reference>
          <reference field="6" count="1">
            <x v="14"/>
          </reference>
          <reference field="7" count="1">
            <x v="90"/>
          </reference>
        </references>
      </pivotArea>
    </format>
    <format dxfId="16987">
      <pivotArea outline="0" fieldPosition="0" dataOnly="0" labelOnly="1">
        <references count="5">
          <reference field="2" count="1">
            <x v="2"/>
          </reference>
          <reference field="4" count="1">
            <x v="10"/>
          </reference>
          <reference field="5" count="1">
            <x v="7"/>
          </reference>
          <reference field="6" count="1">
            <x v="14"/>
          </reference>
          <reference field="7" count="1">
            <x v="90"/>
          </reference>
        </references>
      </pivotArea>
    </format>
    <format dxfId="16986">
      <pivotArea outline="0" fieldPosition="0" dataOnly="0" labelOnly="1">
        <references count="1">
          <reference field="5" count="1">
            <x v="7"/>
          </reference>
        </references>
      </pivotArea>
    </format>
    <format dxfId="16985">
      <pivotArea outline="0" fieldPosition="0" dataOnly="0" labelOnly="1">
        <references count="1">
          <reference field="5" count="1">
            <x v="8"/>
          </reference>
        </references>
      </pivotArea>
    </format>
    <format dxfId="16984">
      <pivotArea outline="0" fieldPosition="0" dataOnly="0" labelOnly="1">
        <references count="2">
          <reference field="2" count="1">
            <x v="0"/>
          </reference>
          <reference field="5" count="1">
            <x v="8"/>
          </reference>
        </references>
      </pivotArea>
    </format>
    <format dxfId="16983">
      <pivotArea outline="0" fieldPosition="0" dataOnly="0" labelOnly="1">
        <references count="3">
          <reference field="2" count="1">
            <x v="0"/>
          </reference>
          <reference field="5" count="1">
            <x v="8"/>
          </reference>
          <reference field="6" count="1">
            <x v="2"/>
          </reference>
        </references>
      </pivotArea>
    </format>
    <format dxfId="16982">
      <pivotArea outline="0" fieldPosition="0" dataOnly="0" labelOnly="1">
        <references count="4">
          <reference field="2" count="1">
            <x v="0"/>
          </reference>
          <reference field="5" count="1">
            <x v="8"/>
          </reference>
          <reference field="6" count="1">
            <x v="2"/>
          </reference>
          <reference field="7" count="1">
            <x v="93"/>
          </reference>
        </references>
      </pivotArea>
    </format>
    <format dxfId="16981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8"/>
          </reference>
          <reference field="6" count="1">
            <x v="2"/>
          </reference>
          <reference field="7" count="1">
            <x v="93"/>
          </reference>
        </references>
      </pivotArea>
    </format>
    <format dxfId="16980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8"/>
          </reference>
          <reference field="6" count="1">
            <x v="2"/>
          </reference>
          <reference field="7" count="1">
            <x v="93"/>
          </reference>
        </references>
      </pivotArea>
    </format>
    <format dxfId="16979">
      <pivotArea outline="0" fieldPosition="0" dataOnly="0" labelOnly="1">
        <references count="2">
          <reference field="2" count="1">
            <x v="0"/>
          </reference>
          <reference field="5" count="1">
            <x v="8"/>
          </reference>
        </references>
      </pivotArea>
    </format>
    <format dxfId="16978">
      <pivotArea outline="0" fieldPosition="0" dataOnly="0" labelOnly="1">
        <references count="3">
          <reference field="2" count="1">
            <x v="0"/>
          </reference>
          <reference field="5" count="1">
            <x v="8"/>
          </reference>
          <reference field="6" count="1">
            <x v="2"/>
          </reference>
        </references>
      </pivotArea>
    </format>
    <format dxfId="16977">
      <pivotArea outline="0" fieldPosition="0" dataOnly="0" labelOnly="1">
        <references count="4">
          <reference field="2" count="1">
            <x v="0"/>
          </reference>
          <reference field="5" count="1">
            <x v="8"/>
          </reference>
          <reference field="6" count="1">
            <x v="2"/>
          </reference>
          <reference field="7" count="1">
            <x v="93"/>
          </reference>
        </references>
      </pivotArea>
    </format>
    <format dxfId="16976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8"/>
          </reference>
          <reference field="6" count="1">
            <x v="2"/>
          </reference>
          <reference field="7" count="1">
            <x v="93"/>
          </reference>
        </references>
      </pivotArea>
    </format>
    <format dxfId="16975">
      <pivotArea outline="0" fieldPosition="0" dataOnly="0" labelOnly="1">
        <references count="2">
          <reference field="2" count="1">
            <x v="8"/>
          </reference>
          <reference field="5" count="1">
            <x v="8"/>
          </reference>
        </references>
      </pivotArea>
    </format>
    <format dxfId="16974">
      <pivotArea outline="0" fieldPosition="0" dataOnly="0" labelOnly="1">
        <references count="3">
          <reference field="2" count="1">
            <x v="8"/>
          </reference>
          <reference field="5" count="1">
            <x v="8"/>
          </reference>
          <reference field="6" count="1">
            <x v="32"/>
          </reference>
        </references>
      </pivotArea>
    </format>
    <format dxfId="16973">
      <pivotArea outline="0" fieldPosition="0" dataOnly="0" labelOnly="1">
        <references count="1">
          <reference field="5" count="1">
            <x v="8"/>
          </reference>
        </references>
      </pivotArea>
    </format>
    <format dxfId="16972">
      <pivotArea outline="0" fieldPosition="0">
        <references count="5">
          <reference field="4294967294" count="1">
            <x v="0"/>
          </reference>
          <reference field="2" count="1">
            <x v="8"/>
          </reference>
          <reference field="5" count="1">
            <x v="8"/>
          </reference>
          <reference field="6" count="1">
            <x v="32"/>
          </reference>
          <reference field="7" count="1">
            <x v="89"/>
          </reference>
        </references>
      </pivotArea>
    </format>
    <format dxfId="16971">
      <pivotArea outline="0" fieldPosition="0">
        <references count="6">
          <reference field="4294967294" count="1">
            <x v="0"/>
          </reference>
          <reference field="2" count="1">
            <x v="8"/>
          </reference>
          <reference field="4" count="1">
            <x v="18"/>
          </reference>
          <reference field="5" count="1">
            <x v="8"/>
          </reference>
          <reference field="6" count="1">
            <x v="32"/>
          </reference>
          <reference field="7" count="1">
            <x v="89"/>
          </reference>
        </references>
      </pivotArea>
    </format>
    <format dxfId="16970">
      <pivotArea outline="0" fieldPosition="0">
        <references count="5">
          <reference field="4294967294" count="1">
            <x v="0"/>
          </reference>
          <reference field="2" count="1">
            <x v="8"/>
          </reference>
          <reference field="5" count="1">
            <x v="8"/>
          </reference>
          <reference field="6" count="1">
            <x v="32"/>
          </reference>
          <reference field="7" count="1">
            <x v="142"/>
          </reference>
        </references>
      </pivotArea>
    </format>
    <format dxfId="16969">
      <pivotArea outline="0" fieldPosition="0">
        <references count="6">
          <reference field="4294967294" count="1">
            <x v="0"/>
          </reference>
          <reference field="2" count="1">
            <x v="8"/>
          </reference>
          <reference field="4" count="1">
            <x v="18"/>
          </reference>
          <reference field="5" count="1">
            <x v="8"/>
          </reference>
          <reference field="6" count="1">
            <x v="32"/>
          </reference>
          <reference field="7" count="1">
            <x v="142"/>
          </reference>
        </references>
      </pivotArea>
    </format>
    <format dxfId="16968">
      <pivotArea outline="0" fieldPosition="0">
        <references count="4">
          <reference field="4294967294" count="1">
            <x v="0"/>
          </reference>
          <reference field="2" count="1">
            <x v="8"/>
          </reference>
          <reference field="5" count="1">
            <x v="8"/>
          </reference>
          <reference field="6" count="1">
            <x v="33"/>
          </reference>
        </references>
      </pivotArea>
    </format>
    <format dxfId="16967">
      <pivotArea outline="0" fieldPosition="0" axis="axisRow" field="5" grandRow="1">
        <references count="1">
          <reference field="4294967294" count="1">
            <x v="0"/>
          </reference>
        </references>
      </pivotArea>
    </format>
    <format dxfId="16966">
      <pivotArea outline="0" fieldPosition="0" dataOnly="0" labelOnly="1">
        <references count="4">
          <reference field="2" count="1">
            <x v="8"/>
          </reference>
          <reference field="5" count="1">
            <x v="8"/>
          </reference>
          <reference field="6" count="1">
            <x v="32"/>
          </reference>
          <reference field="7" count="1">
            <x v="89"/>
          </reference>
        </references>
      </pivotArea>
    </format>
    <format dxfId="16965">
      <pivotArea outline="0" fieldPosition="0" dataOnly="0" labelOnly="1">
        <references count="4">
          <reference field="2" count="1">
            <x v="8"/>
          </reference>
          <reference field="5" count="1">
            <x v="8"/>
          </reference>
          <reference field="6" count="1">
            <x v="32"/>
          </reference>
          <reference field="7" count="1">
            <x v="89"/>
          </reference>
        </references>
      </pivotArea>
    </format>
    <format dxfId="16964">
      <pivotArea outline="0" fieldPosition="0" dataOnly="0" labelOnly="1">
        <references count="5">
          <reference field="2" count="1">
            <x v="8"/>
          </reference>
          <reference field="4" count="1">
            <x v="18"/>
          </reference>
          <reference field="5" count="1">
            <x v="8"/>
          </reference>
          <reference field="6" count="1">
            <x v="32"/>
          </reference>
          <reference field="7" count="1">
            <x v="89"/>
          </reference>
        </references>
      </pivotArea>
    </format>
    <format dxfId="16963">
      <pivotArea outline="0" fieldPosition="0" dataOnly="0" labelOnly="1">
        <references count="4">
          <reference field="2" count="1">
            <x v="8"/>
          </reference>
          <reference field="5" count="1">
            <x v="8"/>
          </reference>
          <reference field="6" count="1">
            <x v="32"/>
          </reference>
          <reference field="7" count="1">
            <x v="142"/>
          </reference>
        </references>
      </pivotArea>
    </format>
    <format dxfId="16962">
      <pivotArea outline="0" fieldPosition="0" dataOnly="0" labelOnly="1">
        <references count="3">
          <reference field="2" count="1">
            <x v="8"/>
          </reference>
          <reference field="5" count="1">
            <x v="8"/>
          </reference>
          <reference field="6" count="1">
            <x v="32"/>
          </reference>
        </references>
      </pivotArea>
    </format>
    <format dxfId="16961">
      <pivotArea outline="0" fieldPosition="0" dataOnly="0" labelOnly="1">
        <references count="4">
          <reference field="2" count="1">
            <x v="8"/>
          </reference>
          <reference field="5" count="1">
            <x v="8"/>
          </reference>
          <reference field="6" count="1">
            <x v="32"/>
          </reference>
          <reference field="7" count="1">
            <x v="142"/>
          </reference>
        </references>
      </pivotArea>
    </format>
    <format dxfId="16960">
      <pivotArea outline="0" fieldPosition="0" dataOnly="0" labelOnly="1">
        <references count="5">
          <reference field="2" count="1">
            <x v="8"/>
          </reference>
          <reference field="4" count="1">
            <x v="18"/>
          </reference>
          <reference field="5" count="1">
            <x v="8"/>
          </reference>
          <reference field="6" count="1">
            <x v="32"/>
          </reference>
          <reference field="7" count="1">
            <x v="142"/>
          </reference>
        </references>
      </pivotArea>
    </format>
    <format dxfId="16959">
      <pivotArea outline="0" fieldPosition="0" dataOnly="0" labelOnly="1">
        <references count="3">
          <reference field="2" count="1">
            <x v="8"/>
          </reference>
          <reference field="5" count="1">
            <x v="8"/>
          </reference>
          <reference field="6" count="1">
            <x v="33"/>
          </reference>
        </references>
      </pivotArea>
    </format>
    <format dxfId="16958">
      <pivotArea outline="0" fieldPosition="0" dataOnly="0" type="all"/>
    </format>
    <format dxfId="16957">
      <pivotArea outline="0" fieldPosition="0" dataOnly="0" type="all"/>
    </format>
    <format dxfId="16956">
      <pivotArea outline="0" fieldPosition="0">
        <references count="4">
          <reference field="2" count="1">
            <x v="8"/>
          </reference>
          <reference field="5" count="1">
            <x v="8"/>
          </reference>
          <reference field="6" count="1">
            <x v="33"/>
          </reference>
          <reference field="7" count="1">
            <x v="133"/>
          </reference>
        </references>
      </pivotArea>
    </format>
    <format dxfId="16955">
      <pivotArea outline="0" fieldPosition="0">
        <references count="5">
          <reference field="2" count="1">
            <x v="8"/>
          </reference>
          <reference field="4" count="1">
            <x v="10"/>
          </reference>
          <reference field="5" count="1">
            <x v="8"/>
          </reference>
          <reference field="6" count="1">
            <x v="33"/>
          </reference>
          <reference field="7" count="1">
            <x v="133"/>
          </reference>
        </references>
      </pivotArea>
    </format>
    <format dxfId="16954">
      <pivotArea outline="0" fieldPosition="0">
        <references count="1">
          <reference field="5" count="1">
            <x v="8"/>
          </reference>
        </references>
      </pivotArea>
    </format>
    <format dxfId="16953">
      <pivotArea outline="0" fieldPosition="0" grandRow="1"/>
    </format>
    <format dxfId="16952">
      <pivotArea outline="0" fieldPosition="0" dataOnly="0" labelOnly="1">
        <references count="4">
          <reference field="2" count="1">
            <x v="8"/>
          </reference>
          <reference field="5" count="1">
            <x v="8"/>
          </reference>
          <reference field="6" count="1">
            <x v="33"/>
          </reference>
          <reference field="7" count="1">
            <x v="133"/>
          </reference>
        </references>
      </pivotArea>
    </format>
    <format dxfId="16951">
      <pivotArea outline="0" fieldPosition="0" dataOnly="0" labelOnly="1">
        <references count="1">
          <reference field="5" count="1">
            <x v="8"/>
          </reference>
        </references>
      </pivotArea>
    </format>
    <format dxfId="16950">
      <pivotArea outline="0" fieldPosition="0" dataOnly="0" labelOnly="1">
        <references count="2">
          <reference field="2" count="1">
            <x v="8"/>
          </reference>
          <reference field="5" count="1">
            <x v="8"/>
          </reference>
        </references>
      </pivotArea>
    </format>
    <format dxfId="16949">
      <pivotArea outline="0" fieldPosition="0" dataOnly="0" labelOnly="1">
        <references count="3">
          <reference field="2" count="1">
            <x v="8"/>
          </reference>
          <reference field="5" count="1">
            <x v="8"/>
          </reference>
          <reference field="6" count="1">
            <x v="33"/>
          </reference>
        </references>
      </pivotArea>
    </format>
    <format dxfId="16948">
      <pivotArea outline="0" fieldPosition="0" dataOnly="0" labelOnly="1">
        <references count="4">
          <reference field="2" count="1">
            <x v="8"/>
          </reference>
          <reference field="5" count="1">
            <x v="8"/>
          </reference>
          <reference field="6" count="1">
            <x v="33"/>
          </reference>
          <reference field="7" count="1">
            <x v="133"/>
          </reference>
        </references>
      </pivotArea>
    </format>
    <format dxfId="16947">
      <pivotArea outline="0" fieldPosition="0" dataOnly="0" labelOnly="1">
        <references count="5">
          <reference field="2" count="1">
            <x v="8"/>
          </reference>
          <reference field="4" count="1">
            <x v="10"/>
          </reference>
          <reference field="5" count="1">
            <x v="8"/>
          </reference>
          <reference field="6" count="1">
            <x v="33"/>
          </reference>
          <reference field="7" count="1">
            <x v="133"/>
          </reference>
        </references>
      </pivotArea>
    </format>
    <format dxfId="16946">
      <pivotArea outline="0" fieldPosition="0" dataOnly="0" labelOnly="1">
        <references count="1">
          <reference field="5" count="1">
            <x v="8"/>
          </reference>
        </references>
      </pivotArea>
    </format>
    <format dxfId="16945">
      <pivotArea outline="0" fieldPosition="0" dataOnly="0" grandRow="1" labelOnly="1"/>
    </format>
    <format dxfId="16944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0"/>
          </reference>
          <reference field="7" count="1">
            <x v="0"/>
          </reference>
        </references>
      </pivotArea>
    </format>
    <format dxfId="16943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0"/>
          </reference>
          <reference field="7" count="1">
            <x v="0"/>
          </reference>
        </references>
      </pivotArea>
    </format>
    <format dxfId="16942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0"/>
          </reference>
          <reference field="6" count="1">
            <x v="0"/>
          </reference>
          <reference field="7" count="1">
            <x v="0"/>
          </reference>
        </references>
      </pivotArea>
    </format>
    <format dxfId="16941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0"/>
          </reference>
        </references>
      </pivotArea>
    </format>
    <format dxfId="16940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0"/>
          </reference>
          <reference field="6" count="1">
            <x v="2"/>
          </reference>
          <reference field="7" count="1">
            <x v="0"/>
          </reference>
        </references>
      </pivotArea>
    </format>
    <format dxfId="16939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0"/>
          </reference>
          <reference field="6" count="1">
            <x v="2"/>
          </reference>
          <reference field="7" count="1">
            <x v="0"/>
          </reference>
        </references>
      </pivotArea>
    </format>
    <format dxfId="16938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0"/>
          </reference>
        </references>
      </pivotArea>
    </format>
    <format dxfId="16937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0"/>
          </reference>
          <reference field="6" count="1">
            <x v="2"/>
          </reference>
          <reference field="7" count="1">
            <x v="0"/>
          </reference>
        </references>
      </pivotArea>
    </format>
    <format dxfId="16936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92"/>
          </reference>
        </references>
      </pivotArea>
    </format>
    <format dxfId="16935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92"/>
          </reference>
        </references>
      </pivotArea>
    </format>
    <format dxfId="16934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0"/>
          </reference>
          <reference field="6" count="1">
            <x v="2"/>
          </reference>
          <reference field="7" count="1">
            <x v="92"/>
          </reference>
        </references>
      </pivotArea>
    </format>
    <format dxfId="16933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94"/>
          </reference>
        </references>
      </pivotArea>
    </format>
    <format dxfId="16932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0"/>
          </reference>
          <reference field="6" count="1">
            <x v="2"/>
          </reference>
          <reference field="7" count="1">
            <x v="94"/>
          </reference>
        </references>
      </pivotArea>
    </format>
    <format dxfId="16931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94"/>
          </reference>
        </references>
      </pivotArea>
    </format>
    <format dxfId="16930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0"/>
          </reference>
          <reference field="6" count="1">
            <x v="2"/>
          </reference>
          <reference field="7" count="1">
            <x v="94"/>
          </reference>
        </references>
      </pivotArea>
    </format>
    <format dxfId="16929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96"/>
          </reference>
        </references>
      </pivotArea>
    </format>
    <format dxfId="16928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0"/>
          </reference>
          <reference field="6" count="1">
            <x v="2"/>
          </reference>
          <reference field="7" count="1">
            <x v="96"/>
          </reference>
        </references>
      </pivotArea>
    </format>
    <format dxfId="16927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96"/>
          </reference>
        </references>
      </pivotArea>
    </format>
    <format dxfId="16926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0"/>
          </reference>
          <reference field="6" count="1">
            <x v="2"/>
          </reference>
          <reference field="7" count="1">
            <x v="96"/>
          </reference>
        </references>
      </pivotArea>
    </format>
    <format dxfId="16925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113"/>
          </reference>
        </references>
      </pivotArea>
    </format>
    <format dxfId="16924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0"/>
          </reference>
          <reference field="6" count="1">
            <x v="2"/>
          </reference>
          <reference field="7" count="1">
            <x v="113"/>
          </reference>
        </references>
      </pivotArea>
    </format>
    <format dxfId="16923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113"/>
          </reference>
        </references>
      </pivotArea>
    </format>
    <format dxfId="16922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0"/>
          </reference>
          <reference field="6" count="1">
            <x v="2"/>
          </reference>
          <reference field="7" count="1">
            <x v="113"/>
          </reference>
        </references>
      </pivotArea>
    </format>
    <format dxfId="16921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6"/>
          </reference>
          <reference field="7" count="1">
            <x v="23"/>
          </reference>
        </references>
      </pivotArea>
    </format>
    <format dxfId="16920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6"/>
          </reference>
          <reference field="7" count="1">
            <x v="23"/>
          </reference>
        </references>
      </pivotArea>
    </format>
    <format dxfId="16919">
      <pivotArea outline="0" fieldPosition="0" dataOnly="0" labelOnly="1">
        <references count="5">
          <reference field="2" count="1">
            <x v="0"/>
          </reference>
          <reference field="4" count="1">
            <x v="14"/>
          </reference>
          <reference field="5" count="1">
            <x v="0"/>
          </reference>
          <reference field="6" count="1">
            <x v="6"/>
          </reference>
          <reference field="7" count="1">
            <x v="23"/>
          </reference>
        </references>
      </pivotArea>
    </format>
    <format dxfId="16918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35"/>
          </reference>
        </references>
      </pivotArea>
    </format>
    <format dxfId="16917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35"/>
          </reference>
        </references>
      </pivotArea>
    </format>
    <format dxfId="16916">
      <pivotArea outline="0" fieldPosition="0" dataOnly="0" labelOnly="1">
        <references count="5">
          <reference field="2" count="1">
            <x v="0"/>
          </reference>
          <reference field="4" count="1">
            <x v="15"/>
          </reference>
          <reference field="5" count="1">
            <x v="0"/>
          </reference>
          <reference field="6" count="1">
            <x v="7"/>
          </reference>
          <reference field="7" count="1">
            <x v="35"/>
          </reference>
        </references>
      </pivotArea>
    </format>
    <format dxfId="16915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36"/>
          </reference>
        </references>
      </pivotArea>
    </format>
    <format dxfId="16914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0"/>
          </reference>
          <reference field="6" count="1">
            <x v="7"/>
          </reference>
          <reference field="7" count="1">
            <x v="36"/>
          </reference>
        </references>
      </pivotArea>
    </format>
    <format dxfId="16913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0"/>
          </reference>
          <reference field="6" count="1">
            <x v="7"/>
          </reference>
          <reference field="7" count="1">
            <x v="36"/>
          </reference>
        </references>
      </pivotArea>
    </format>
    <format dxfId="16912">
      <pivotArea outline="0" fieldPosition="0" dataOnly="0" labelOnly="1">
        <references count="5">
          <reference field="2" count="1">
            <x v="0"/>
          </reference>
          <reference field="4" count="1">
            <x v="15"/>
          </reference>
          <reference field="5" count="1">
            <x v="0"/>
          </reference>
          <reference field="6" count="1">
            <x v="7"/>
          </reference>
          <reference field="7" count="1">
            <x v="36"/>
          </reference>
        </references>
      </pivotArea>
    </format>
    <format dxfId="16911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36"/>
          </reference>
        </references>
      </pivotArea>
    </format>
    <format dxfId="16910">
      <pivotArea outline="0" fieldPosition="0" dataOnly="0" labelOnly="1">
        <references count="5">
          <reference field="2" count="1">
            <x v="0"/>
          </reference>
          <reference field="4" count="1">
            <x v="23"/>
          </reference>
          <reference field="5" count="1">
            <x v="0"/>
          </reference>
          <reference field="6" count="1">
            <x v="7"/>
          </reference>
          <reference field="7" count="1">
            <x v="36"/>
          </reference>
        </references>
      </pivotArea>
    </format>
    <format dxfId="16909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78"/>
          </reference>
        </references>
      </pivotArea>
    </format>
    <format dxfId="16908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78"/>
          </reference>
        </references>
      </pivotArea>
    </format>
    <format dxfId="16907">
      <pivotArea outline="0" fieldPosition="0" dataOnly="0" labelOnly="1">
        <references count="5">
          <reference field="2" count="1">
            <x v="0"/>
          </reference>
          <reference field="4" count="1">
            <x v="16"/>
          </reference>
          <reference field="5" count="1">
            <x v="0"/>
          </reference>
          <reference field="6" count="1">
            <x v="7"/>
          </reference>
          <reference field="7" count="1">
            <x v="78"/>
          </reference>
        </references>
      </pivotArea>
    </format>
    <format dxfId="16906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93"/>
          </reference>
        </references>
      </pivotArea>
    </format>
    <format dxfId="16905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0"/>
          </reference>
          <reference field="6" count="1">
            <x v="7"/>
          </reference>
          <reference field="7" count="1">
            <x v="93"/>
          </reference>
        </references>
      </pivotArea>
    </format>
    <format dxfId="16904">
      <pivotArea outline="0" fieldPosition="0" dataOnly="0" labelOnly="1">
        <references count="5">
          <reference field="2" count="1">
            <x v="0"/>
          </reference>
          <reference field="4" count="1">
            <x v="15"/>
          </reference>
          <reference field="5" count="1">
            <x v="0"/>
          </reference>
          <reference field="6" count="1">
            <x v="7"/>
          </reference>
          <reference field="7" count="1">
            <x v="93"/>
          </reference>
        </references>
      </pivotArea>
    </format>
    <format dxfId="16903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93"/>
          </reference>
        </references>
      </pivotArea>
    </format>
    <format dxfId="16902">
      <pivotArea outline="0" fieldPosition="0" dataOnly="0" labelOnly="1">
        <references count="5">
          <reference field="2" count="1">
            <x v="0"/>
          </reference>
          <reference field="4" count="1">
            <x v="23"/>
          </reference>
          <reference field="5" count="1">
            <x v="0"/>
          </reference>
          <reference field="6" count="1">
            <x v="7"/>
          </reference>
          <reference field="7" count="1">
            <x v="93"/>
          </reference>
        </references>
      </pivotArea>
    </format>
    <format dxfId="16901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109"/>
          </reference>
        </references>
      </pivotArea>
    </format>
    <format dxfId="16900">
      <pivotArea outline="0" fieldPosition="0" dataOnly="0" labelOnly="1">
        <references count="5">
          <reference field="2" count="1">
            <x v="0"/>
          </reference>
          <reference field="4" count="1">
            <x v="15"/>
          </reference>
          <reference field="5" count="1">
            <x v="0"/>
          </reference>
          <reference field="6" count="1">
            <x v="7"/>
          </reference>
          <reference field="7" count="1">
            <x v="109"/>
          </reference>
        </references>
      </pivotArea>
    </format>
    <format dxfId="16899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109"/>
          </reference>
        </references>
      </pivotArea>
    </format>
    <format dxfId="16898">
      <pivotArea outline="0" fieldPosition="0" dataOnly="0" labelOnly="1">
        <references count="5">
          <reference field="2" count="1">
            <x v="0"/>
          </reference>
          <reference field="4" count="1">
            <x v="16"/>
          </reference>
          <reference field="5" count="1">
            <x v="0"/>
          </reference>
          <reference field="6" count="1">
            <x v="7"/>
          </reference>
          <reference field="7" count="1">
            <x v="109"/>
          </reference>
        </references>
      </pivotArea>
    </format>
    <format dxfId="16897">
      <pivotArea outline="0" fieldPosition="0" dataOnly="0" labelOnly="1">
        <references count="4">
          <reference field="2" count="1">
            <x v="1"/>
          </reference>
          <reference field="5" count="1">
            <x v="0"/>
          </reference>
          <reference field="6" count="1">
            <x v="8"/>
          </reference>
          <reference field="7" count="1">
            <x v="58"/>
          </reference>
        </references>
      </pivotArea>
    </format>
    <format dxfId="16896">
      <pivotArea outline="0" fieldPosition="0" dataOnly="0" labelOnly="1">
        <references count="4">
          <reference field="2" count="1">
            <x v="1"/>
          </reference>
          <reference field="5" count="1">
            <x v="0"/>
          </reference>
          <reference field="6" count="1">
            <x v="8"/>
          </reference>
          <reference field="7" count="1">
            <x v="58"/>
          </reference>
        </references>
      </pivotArea>
    </format>
    <format dxfId="16895">
      <pivotArea outline="0" fieldPosition="0" dataOnly="0" labelOnly="1">
        <references count="5">
          <reference field="2" count="1">
            <x v="1"/>
          </reference>
          <reference field="4" count="1">
            <x v="10"/>
          </reference>
          <reference field="5" count="1">
            <x v="0"/>
          </reference>
          <reference field="6" count="1">
            <x v="8"/>
          </reference>
          <reference field="7" count="1">
            <x v="58"/>
          </reference>
        </references>
      </pivotArea>
    </format>
    <format dxfId="16894">
      <pivotArea outline="0" fieldPosition="0" dataOnly="0" labelOnly="1">
        <references count="4">
          <reference field="2" count="1">
            <x v="1"/>
          </reference>
          <reference field="5" count="1">
            <x v="0"/>
          </reference>
          <reference field="6" count="1">
            <x v="8"/>
          </reference>
          <reference field="7" count="1">
            <x v="59"/>
          </reference>
        </references>
      </pivotArea>
    </format>
    <format dxfId="16893">
      <pivotArea outline="0" fieldPosition="0" dataOnly="0" labelOnly="1">
        <references count="5">
          <reference field="2" count="1">
            <x v="1"/>
          </reference>
          <reference field="4" count="1">
            <x v="10"/>
          </reference>
          <reference field="5" count="1">
            <x v="0"/>
          </reference>
          <reference field="6" count="1">
            <x v="8"/>
          </reference>
          <reference field="7" count="1">
            <x v="59"/>
          </reference>
        </references>
      </pivotArea>
    </format>
    <format dxfId="16892">
      <pivotArea outline="0" fieldPosition="0" dataOnly="0" labelOnly="1">
        <references count="5">
          <reference field="2" count="1">
            <x v="1"/>
          </reference>
          <reference field="4" count="1">
            <x v="15"/>
          </reference>
          <reference field="5" count="1">
            <x v="0"/>
          </reference>
          <reference field="6" count="1">
            <x v="8"/>
          </reference>
          <reference field="7" count="1">
            <x v="59"/>
          </reference>
        </references>
      </pivotArea>
    </format>
    <format dxfId="16891">
      <pivotArea outline="0" fieldPosition="0" dataOnly="0" labelOnly="1">
        <references count="4">
          <reference field="2" count="1">
            <x v="1"/>
          </reference>
          <reference field="5" count="1">
            <x v="0"/>
          </reference>
          <reference field="6" count="1">
            <x v="8"/>
          </reference>
          <reference field="7" count="1">
            <x v="59"/>
          </reference>
        </references>
      </pivotArea>
    </format>
    <format dxfId="16890">
      <pivotArea outline="0" fieldPosition="0" dataOnly="0" labelOnly="1">
        <references count="5">
          <reference field="2" count="1">
            <x v="1"/>
          </reference>
          <reference field="4" count="1">
            <x v="23"/>
          </reference>
          <reference field="5" count="1">
            <x v="0"/>
          </reference>
          <reference field="6" count="1">
            <x v="8"/>
          </reference>
          <reference field="7" count="1">
            <x v="59"/>
          </reference>
        </references>
      </pivotArea>
    </format>
    <format dxfId="16889">
      <pivotArea outline="0" fieldPosition="0" dataOnly="0" labelOnly="1">
        <references count="3">
          <reference field="2" count="1">
            <x v="2"/>
          </reference>
          <reference field="5" count="1">
            <x v="0"/>
          </reference>
          <reference field="6" count="1">
            <x v="10"/>
          </reference>
        </references>
      </pivotArea>
    </format>
    <format dxfId="16888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0"/>
          </reference>
          <reference field="7" count="1">
            <x v="98"/>
          </reference>
        </references>
      </pivotArea>
    </format>
    <format dxfId="16887">
      <pivotArea outline="0" fieldPosition="0" dataOnly="0" labelOnly="1">
        <references count="5">
          <reference field="2" count="1">
            <x v="2"/>
          </reference>
          <reference field="4" count="1">
            <x v="10"/>
          </reference>
          <reference field="5" count="1">
            <x v="0"/>
          </reference>
          <reference field="6" count="1">
            <x v="10"/>
          </reference>
          <reference field="7" count="1">
            <x v="98"/>
          </reference>
        </references>
      </pivotArea>
    </format>
    <format dxfId="16886">
      <pivotArea outline="0" fieldPosition="0" dataOnly="0" labelOnly="1">
        <references count="5">
          <reference field="2" count="1">
            <x v="2"/>
          </reference>
          <reference field="4" count="1">
            <x v="15"/>
          </reference>
          <reference field="5" count="1">
            <x v="0"/>
          </reference>
          <reference field="6" count="1">
            <x v="10"/>
          </reference>
          <reference field="7" count="1">
            <x v="98"/>
          </reference>
        </references>
      </pivotArea>
    </format>
    <format dxfId="16885">
      <pivotArea outline="0" fieldPosition="0" dataOnly="0" labelOnly="1">
        <references count="5">
          <reference field="2" count="1">
            <x v="2"/>
          </reference>
          <reference field="4" count="1">
            <x v="16"/>
          </reference>
          <reference field="5" count="1">
            <x v="0"/>
          </reference>
          <reference field="6" count="1">
            <x v="10"/>
          </reference>
          <reference field="7" count="1">
            <x v="98"/>
          </reference>
        </references>
      </pivotArea>
    </format>
    <format dxfId="16884">
      <pivotArea outline="0" fieldPosition="0" dataOnly="0" labelOnly="1">
        <references count="3">
          <reference field="2" count="1">
            <x v="2"/>
          </reference>
          <reference field="5" count="1">
            <x v="0"/>
          </reference>
          <reference field="6" count="1">
            <x v="10"/>
          </reference>
        </references>
      </pivotArea>
    </format>
    <format dxfId="16883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0"/>
          </reference>
          <reference field="7" count="1">
            <x v="98"/>
          </reference>
        </references>
      </pivotArea>
    </format>
    <format dxfId="16882">
      <pivotArea outline="0" fieldPosition="0" dataOnly="0" labelOnly="1">
        <references count="5">
          <reference field="2" count="1">
            <x v="2"/>
          </reference>
          <reference field="4" count="1">
            <x v="23"/>
          </reference>
          <reference field="5" count="1">
            <x v="0"/>
          </reference>
          <reference field="6" count="1">
            <x v="10"/>
          </reference>
          <reference field="7" count="1">
            <x v="98"/>
          </reference>
        </references>
      </pivotArea>
    </format>
    <format dxfId="16881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1"/>
          </reference>
          <reference field="7" count="1">
            <x v="68"/>
          </reference>
        </references>
      </pivotArea>
    </format>
    <format dxfId="16880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1"/>
          </reference>
          <reference field="7" count="1">
            <x v="68"/>
          </reference>
        </references>
      </pivotArea>
    </format>
    <format dxfId="16879">
      <pivotArea outline="0" fieldPosition="0" dataOnly="0" labelOnly="1">
        <references count="5">
          <reference field="2" count="1">
            <x v="2"/>
          </reference>
          <reference field="4" count="1">
            <x v="17"/>
          </reference>
          <reference field="5" count="1">
            <x v="0"/>
          </reference>
          <reference field="6" count="1">
            <x v="11"/>
          </reference>
          <reference field="7" count="1">
            <x v="68"/>
          </reference>
        </references>
      </pivotArea>
    </format>
    <format dxfId="16878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1"/>
          </reference>
          <reference field="7" count="1">
            <x v="109"/>
          </reference>
        </references>
      </pivotArea>
    </format>
    <format dxfId="16877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1"/>
          </reference>
          <reference field="7" count="1">
            <x v="109"/>
          </reference>
        </references>
      </pivotArea>
    </format>
    <format dxfId="16876">
      <pivotArea outline="0" fieldPosition="0" dataOnly="0" labelOnly="1">
        <references count="5">
          <reference field="2" count="1">
            <x v="2"/>
          </reference>
          <reference field="4" count="1">
            <x v="17"/>
          </reference>
          <reference field="5" count="1">
            <x v="0"/>
          </reference>
          <reference field="6" count="1">
            <x v="11"/>
          </reference>
          <reference field="7" count="1">
            <x v="109"/>
          </reference>
        </references>
      </pivotArea>
    </format>
    <format dxfId="16875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19"/>
          </reference>
          <reference field="7" count="1">
            <x v="72"/>
          </reference>
        </references>
      </pivotArea>
    </format>
    <format dxfId="16874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19"/>
          </reference>
          <reference field="7" count="1">
            <x v="72"/>
          </reference>
        </references>
      </pivotArea>
    </format>
    <format dxfId="16873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19"/>
          </reference>
          <reference field="7" count="1">
            <x v="72"/>
          </reference>
        </references>
      </pivotArea>
    </format>
    <format dxfId="16872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19"/>
          </reference>
          <reference field="7" count="1">
            <x v="109"/>
          </reference>
        </references>
      </pivotArea>
    </format>
    <format dxfId="16871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19"/>
          </reference>
          <reference field="7" count="1">
            <x v="109"/>
          </reference>
        </references>
      </pivotArea>
    </format>
    <format dxfId="16870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19"/>
          </reference>
          <reference field="7" count="1">
            <x v="109"/>
          </reference>
        </references>
      </pivotArea>
    </format>
    <format dxfId="16869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19"/>
          </reference>
          <reference field="7" count="1">
            <x v="115"/>
          </reference>
        </references>
      </pivotArea>
    </format>
    <format dxfId="16868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19"/>
          </reference>
          <reference field="7" count="1">
            <x v="115"/>
          </reference>
        </references>
      </pivotArea>
    </format>
    <format dxfId="16867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19"/>
          </reference>
          <reference field="7" count="1">
            <x v="115"/>
          </reference>
        </references>
      </pivotArea>
    </format>
    <format dxfId="16866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19"/>
          </reference>
          <reference field="7" count="1">
            <x v="135"/>
          </reference>
        </references>
      </pivotArea>
    </format>
    <format dxfId="16865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19"/>
          </reference>
          <reference field="7" count="1">
            <x v="135"/>
          </reference>
        </references>
      </pivotArea>
    </format>
    <format dxfId="16864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19"/>
          </reference>
          <reference field="7" count="1">
            <x v="135"/>
          </reference>
        </references>
      </pivotArea>
    </format>
    <format dxfId="16863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19"/>
          </reference>
          <reference field="7" count="1">
            <x v="139"/>
          </reference>
        </references>
      </pivotArea>
    </format>
    <format dxfId="16862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19"/>
          </reference>
          <reference field="7" count="1">
            <x v="139"/>
          </reference>
        </references>
      </pivotArea>
    </format>
    <format dxfId="16861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19"/>
          </reference>
          <reference field="7" count="1">
            <x v="139"/>
          </reference>
        </references>
      </pivotArea>
    </format>
    <format dxfId="16860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0"/>
          </reference>
          <reference field="7" count="1">
            <x v="73"/>
          </reference>
        </references>
      </pivotArea>
    </format>
    <format dxfId="16859">
      <pivotArea outline="0" fieldPosition="0" dataOnly="0" labelOnly="1">
        <references count="5">
          <reference field="2" count="1">
            <x v="5"/>
          </reference>
          <reference field="4" count="1">
            <x v="12"/>
          </reference>
          <reference field="5" count="1">
            <x v="0"/>
          </reference>
          <reference field="6" count="1">
            <x v="20"/>
          </reference>
          <reference field="7" count="1">
            <x v="73"/>
          </reference>
        </references>
      </pivotArea>
    </format>
    <format dxfId="16858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0"/>
          </reference>
          <reference field="7" count="1">
            <x v="73"/>
          </reference>
        </references>
      </pivotArea>
    </format>
    <format dxfId="16857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20"/>
          </reference>
          <reference field="7" count="1">
            <x v="73"/>
          </reference>
        </references>
      </pivotArea>
    </format>
    <format dxfId="16856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0"/>
          </reference>
          <reference field="7" count="1">
            <x v="74"/>
          </reference>
        </references>
      </pivotArea>
    </format>
    <format dxfId="16855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0"/>
          </reference>
          <reference field="7" count="1">
            <x v="74"/>
          </reference>
        </references>
      </pivotArea>
    </format>
    <format dxfId="16854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20"/>
          </reference>
          <reference field="7" count="1">
            <x v="74"/>
          </reference>
        </references>
      </pivotArea>
    </format>
    <format dxfId="16853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0"/>
          </reference>
          <reference field="7" count="1">
            <x v="109"/>
          </reference>
        </references>
      </pivotArea>
    </format>
    <format dxfId="16852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0"/>
          </reference>
          <reference field="7" count="1">
            <x v="109"/>
          </reference>
        </references>
      </pivotArea>
    </format>
    <format dxfId="16851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20"/>
          </reference>
          <reference field="7" count="1">
            <x v="109"/>
          </reference>
        </references>
      </pivotArea>
    </format>
    <format dxfId="16850">
      <pivotArea outline="0" fieldPosition="0" dataOnly="0" labelOnly="1">
        <references count="3">
          <reference field="2" count="1">
            <x v="5"/>
          </reference>
          <reference field="5" count="1">
            <x v="0"/>
          </reference>
          <reference field="6" count="1">
            <x v="22"/>
          </reference>
        </references>
      </pivotArea>
    </format>
    <format dxfId="16849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2"/>
          </reference>
          <reference field="7" count="1">
            <x v="114"/>
          </reference>
        </references>
      </pivotArea>
    </format>
    <format dxfId="16848">
      <pivotArea outline="0" fieldPosition="0" dataOnly="0" labelOnly="1">
        <references count="3">
          <reference field="2" count="1">
            <x v="5"/>
          </reference>
          <reference field="5" count="1">
            <x v="0"/>
          </reference>
          <reference field="6" count="1">
            <x v="22"/>
          </reference>
        </references>
      </pivotArea>
    </format>
    <format dxfId="16847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2"/>
          </reference>
          <reference field="7" count="1">
            <x v="114"/>
          </reference>
        </references>
      </pivotArea>
    </format>
    <format dxfId="16846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22"/>
          </reference>
          <reference field="7" count="1">
            <x v="114"/>
          </reference>
        </references>
      </pivotArea>
    </format>
    <format dxfId="16845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0"/>
          </reference>
          <reference field="7" count="1">
            <x v="79"/>
          </reference>
        </references>
      </pivotArea>
    </format>
    <format dxfId="16844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0"/>
          </reference>
          <reference field="7" count="1">
            <x v="79"/>
          </reference>
        </references>
      </pivotArea>
    </format>
    <format dxfId="16843">
      <pivotArea outline="0" fieldPosition="0" dataOnly="0" labelOnly="1">
        <references count="5">
          <reference field="2" count="1">
            <x v="8"/>
          </reference>
          <reference field="4" count="1">
            <x v="18"/>
          </reference>
          <reference field="5" count="1">
            <x v="0"/>
          </reference>
          <reference field="6" count="1">
            <x v="30"/>
          </reference>
          <reference field="7" count="1">
            <x v="79"/>
          </reference>
        </references>
      </pivotArea>
    </format>
    <format dxfId="16842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11"/>
          </reference>
        </references>
      </pivotArea>
    </format>
    <format dxfId="16841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11"/>
          </reference>
        </references>
      </pivotArea>
    </format>
    <format dxfId="16840">
      <pivotArea outline="0" fieldPosition="0" dataOnly="0" labelOnly="1">
        <references count="5">
          <reference field="2" count="1">
            <x v="8"/>
          </reference>
          <reference field="4" count="1">
            <x v="19"/>
          </reference>
          <reference field="5" count="1">
            <x v="0"/>
          </reference>
          <reference field="6" count="1">
            <x v="31"/>
          </reference>
          <reference field="7" count="1">
            <x v="111"/>
          </reference>
        </references>
      </pivotArea>
    </format>
    <format dxfId="16839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21"/>
          </reference>
        </references>
      </pivotArea>
    </format>
    <format dxfId="16838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21"/>
          </reference>
        </references>
      </pivotArea>
    </format>
    <format dxfId="16837">
      <pivotArea outline="0" fieldPosition="0" dataOnly="0" labelOnly="1">
        <references count="5">
          <reference field="2" count="1">
            <x v="8"/>
          </reference>
          <reference field="4" count="1">
            <x v="19"/>
          </reference>
          <reference field="5" count="1">
            <x v="0"/>
          </reference>
          <reference field="6" count="1">
            <x v="31"/>
          </reference>
          <reference field="7" count="1">
            <x v="121"/>
          </reference>
        </references>
      </pivotArea>
    </format>
    <format dxfId="16836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32"/>
          </reference>
        </references>
      </pivotArea>
    </format>
    <format dxfId="16835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32"/>
          </reference>
        </references>
      </pivotArea>
    </format>
    <format dxfId="16834">
      <pivotArea outline="0" fieldPosition="0" dataOnly="0" labelOnly="1">
        <references count="5">
          <reference field="2" count="1">
            <x v="8"/>
          </reference>
          <reference field="4" count="1">
            <x v="19"/>
          </reference>
          <reference field="5" count="1">
            <x v="0"/>
          </reference>
          <reference field="6" count="1">
            <x v="31"/>
          </reference>
          <reference field="7" count="1">
            <x v="132"/>
          </reference>
        </references>
      </pivotArea>
    </format>
    <format dxfId="16833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37"/>
          </reference>
        </references>
      </pivotArea>
    </format>
    <format dxfId="16832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37"/>
          </reference>
        </references>
      </pivotArea>
    </format>
    <format dxfId="16831">
      <pivotArea outline="0" fieldPosition="0" dataOnly="0" labelOnly="1">
        <references count="5">
          <reference field="2" count="1">
            <x v="8"/>
          </reference>
          <reference field="4" count="1">
            <x v="19"/>
          </reference>
          <reference field="5" count="1">
            <x v="0"/>
          </reference>
          <reference field="6" count="1">
            <x v="31"/>
          </reference>
          <reference field="7" count="1">
            <x v="137"/>
          </reference>
        </references>
      </pivotArea>
    </format>
    <format dxfId="16830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43"/>
          </reference>
        </references>
      </pivotArea>
    </format>
    <format dxfId="16829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43"/>
          </reference>
        </references>
      </pivotArea>
    </format>
    <format dxfId="16828">
      <pivotArea outline="0" fieldPosition="0" dataOnly="0" labelOnly="1">
        <references count="5">
          <reference field="2" count="1">
            <x v="8"/>
          </reference>
          <reference field="4" count="1">
            <x v="19"/>
          </reference>
          <reference field="5" count="1">
            <x v="0"/>
          </reference>
          <reference field="6" count="1">
            <x v="31"/>
          </reference>
          <reference field="7" count="1">
            <x v="143"/>
          </reference>
        </references>
      </pivotArea>
    </format>
    <format dxfId="16827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44"/>
          </reference>
        </references>
      </pivotArea>
    </format>
    <format dxfId="16826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44"/>
          </reference>
        </references>
      </pivotArea>
    </format>
    <format dxfId="16825">
      <pivotArea outline="0" fieldPosition="0" dataOnly="0" labelOnly="1">
        <references count="5">
          <reference field="2" count="1">
            <x v="8"/>
          </reference>
          <reference field="4" count="1">
            <x v="18"/>
          </reference>
          <reference field="5" count="1">
            <x v="0"/>
          </reference>
          <reference field="6" count="1">
            <x v="31"/>
          </reference>
          <reference field="7" count="1">
            <x v="144"/>
          </reference>
        </references>
      </pivotArea>
    </format>
    <format dxfId="16824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47"/>
          </reference>
        </references>
      </pivotArea>
    </format>
    <format dxfId="16823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47"/>
          </reference>
        </references>
      </pivotArea>
    </format>
    <format dxfId="16822">
      <pivotArea outline="0" fieldPosition="0" dataOnly="0" labelOnly="1">
        <references count="5">
          <reference field="2" count="1">
            <x v="8"/>
          </reference>
          <reference field="4" count="1">
            <x v="19"/>
          </reference>
          <reference field="5" count="1">
            <x v="0"/>
          </reference>
          <reference field="6" count="1">
            <x v="31"/>
          </reference>
          <reference field="7" count="1">
            <x v="147"/>
          </reference>
        </references>
      </pivotArea>
    </format>
    <format dxfId="16821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3"/>
          </reference>
          <reference field="7" count="1">
            <x v="95"/>
          </reference>
        </references>
      </pivotArea>
    </format>
    <format dxfId="16820">
      <pivotArea outline="0" fieldPosition="0" dataOnly="0" labelOnly="1">
        <references count="5">
          <reference field="2" count="1">
            <x v="8"/>
          </reference>
          <reference field="4" count="1">
            <x v="10"/>
          </reference>
          <reference field="5" count="1">
            <x v="0"/>
          </reference>
          <reference field="6" count="1">
            <x v="33"/>
          </reference>
          <reference field="7" count="1">
            <x v="95"/>
          </reference>
        </references>
      </pivotArea>
    </format>
    <format dxfId="16819">
      <pivotArea outline="0" fieldPosition="0" dataOnly="0" labelOnly="1">
        <references count="5">
          <reference field="2" count="1">
            <x v="8"/>
          </reference>
          <reference field="4" count="1">
            <x v="12"/>
          </reference>
          <reference field="5" count="1">
            <x v="0"/>
          </reference>
          <reference field="6" count="1">
            <x v="33"/>
          </reference>
          <reference field="7" count="1">
            <x v="95"/>
          </reference>
        </references>
      </pivotArea>
    </format>
    <format dxfId="16818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3"/>
          </reference>
          <reference field="7" count="1">
            <x v="95"/>
          </reference>
        </references>
      </pivotArea>
    </format>
    <format dxfId="16817">
      <pivotArea outline="0" fieldPosition="0" dataOnly="0" labelOnly="1">
        <references count="5">
          <reference field="2" count="1">
            <x v="8"/>
          </reference>
          <reference field="4" count="1">
            <x v="23"/>
          </reference>
          <reference field="5" count="1">
            <x v="0"/>
          </reference>
          <reference field="6" count="1">
            <x v="33"/>
          </reference>
          <reference field="7" count="1">
            <x v="95"/>
          </reference>
        </references>
      </pivotArea>
    </format>
    <format dxfId="16816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3"/>
          </reference>
          <reference field="7" count="1">
            <x v="131"/>
          </reference>
        </references>
      </pivotArea>
    </format>
    <format dxfId="16815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3"/>
          </reference>
          <reference field="7" count="1">
            <x v="131"/>
          </reference>
        </references>
      </pivotArea>
    </format>
    <format dxfId="16814">
      <pivotArea outline="0" fieldPosition="0" dataOnly="0" labelOnly="1">
        <references count="5">
          <reference field="2" count="1">
            <x v="8"/>
          </reference>
          <reference field="4" count="1">
            <x v="22"/>
          </reference>
          <reference field="5" count="1">
            <x v="0"/>
          </reference>
          <reference field="6" count="1">
            <x v="33"/>
          </reference>
          <reference field="7" count="1">
            <x v="131"/>
          </reference>
        </references>
      </pivotArea>
    </format>
    <format dxfId="16813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3"/>
          </reference>
          <reference field="7" count="1">
            <x v="133"/>
          </reference>
        </references>
      </pivotArea>
    </format>
    <format dxfId="16812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3"/>
          </reference>
          <reference field="7" count="1">
            <x v="133"/>
          </reference>
        </references>
      </pivotArea>
    </format>
    <format dxfId="16811">
      <pivotArea outline="0" fieldPosition="0" dataOnly="0" labelOnly="1">
        <references count="5">
          <reference field="2" count="1">
            <x v="8"/>
          </reference>
          <reference field="4" count="1">
            <x v="15"/>
          </reference>
          <reference field="5" count="1">
            <x v="0"/>
          </reference>
          <reference field="6" count="1">
            <x v="33"/>
          </reference>
          <reference field="7" count="1">
            <x v="133"/>
          </reference>
        </references>
      </pivotArea>
    </format>
    <format dxfId="16810">
      <pivotArea outline="0" fieldPosition="0" dataOnly="0" labelOnly="1">
        <references count="4">
          <reference field="2" count="1">
            <x v="10"/>
          </reference>
          <reference field="5" count="1">
            <x v="0"/>
          </reference>
          <reference field="6" count="1">
            <x v="35"/>
          </reference>
          <reference field="7" count="1">
            <x v="35"/>
          </reference>
        </references>
      </pivotArea>
    </format>
    <format dxfId="16809">
      <pivotArea outline="0" fieldPosition="0" dataOnly="0" labelOnly="1">
        <references count="4">
          <reference field="2" count="1">
            <x v="10"/>
          </reference>
          <reference field="5" count="1">
            <x v="0"/>
          </reference>
          <reference field="6" count="1">
            <x v="35"/>
          </reference>
          <reference field="7" count="1">
            <x v="35"/>
          </reference>
        </references>
      </pivotArea>
    </format>
    <format dxfId="16808">
      <pivotArea outline="0" fieldPosition="0" dataOnly="0" labelOnly="1">
        <references count="5">
          <reference field="2" count="1">
            <x v="10"/>
          </reference>
          <reference field="4" count="1">
            <x v="15"/>
          </reference>
          <reference field="5" count="1">
            <x v="0"/>
          </reference>
          <reference field="6" count="1">
            <x v="35"/>
          </reference>
          <reference field="7" count="1">
            <x v="35"/>
          </reference>
        </references>
      </pivotArea>
    </format>
    <format dxfId="16807">
      <pivotArea outline="0" fieldPosition="0" dataOnly="0" labelOnly="1">
        <references count="4">
          <reference field="2" count="1">
            <x v="11"/>
          </reference>
          <reference field="5" count="1">
            <x v="0"/>
          </reference>
          <reference field="6" count="1">
            <x v="36"/>
          </reference>
          <reference field="7" count="1">
            <x v="22"/>
          </reference>
        </references>
      </pivotArea>
    </format>
    <format dxfId="16806">
      <pivotArea outline="0" fieldPosition="0" dataOnly="0" labelOnly="1">
        <references count="4">
          <reference field="2" count="1">
            <x v="11"/>
          </reference>
          <reference field="5" count="1">
            <x v="0"/>
          </reference>
          <reference field="6" count="1">
            <x v="36"/>
          </reference>
          <reference field="7" count="1">
            <x v="22"/>
          </reference>
        </references>
      </pivotArea>
    </format>
    <format dxfId="16805">
      <pivotArea outline="0" fieldPosition="0" dataOnly="0" labelOnly="1">
        <references count="5">
          <reference field="2" count="1">
            <x v="11"/>
          </reference>
          <reference field="4" count="1">
            <x v="20"/>
          </reference>
          <reference field="5" count="1">
            <x v="0"/>
          </reference>
          <reference field="6" count="1">
            <x v="36"/>
          </reference>
          <reference field="7" count="1">
            <x v="22"/>
          </reference>
        </references>
      </pivotArea>
    </format>
    <format dxfId="16804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7"/>
          </reference>
          <reference field="7" count="1">
            <x v="86"/>
          </reference>
        </references>
      </pivotArea>
    </format>
    <format dxfId="16803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7"/>
          </reference>
          <reference field="7" count="1">
            <x v="86"/>
          </reference>
        </references>
      </pivotArea>
    </format>
    <format dxfId="16802">
      <pivotArea outline="0" fieldPosition="0" dataOnly="0" labelOnly="1">
        <references count="5">
          <reference field="2" count="1">
            <x v="12"/>
          </reference>
          <reference field="4" count="1">
            <x v="21"/>
          </reference>
          <reference field="5" count="1">
            <x v="0"/>
          </reference>
          <reference field="6" count="1">
            <x v="37"/>
          </reference>
          <reference field="7" count="1">
            <x v="86"/>
          </reference>
        </references>
      </pivotArea>
    </format>
    <format dxfId="16801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7"/>
          </reference>
          <reference field="7" count="1">
            <x v="110"/>
          </reference>
        </references>
      </pivotArea>
    </format>
    <format dxfId="16800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7"/>
          </reference>
          <reference field="7" count="1">
            <x v="110"/>
          </reference>
        </references>
      </pivotArea>
    </format>
    <format dxfId="16799">
      <pivotArea outline="0" fieldPosition="0" dataOnly="0" labelOnly="1">
        <references count="5">
          <reference field="2" count="1">
            <x v="12"/>
          </reference>
          <reference field="4" count="1">
            <x v="21"/>
          </reference>
          <reference field="5" count="1">
            <x v="0"/>
          </reference>
          <reference field="6" count="1">
            <x v="37"/>
          </reference>
          <reference field="7" count="1">
            <x v="110"/>
          </reference>
        </references>
      </pivotArea>
    </format>
    <format dxfId="16798">
      <pivotArea outline="0" fieldPosition="0" dataOnly="0" labelOnly="1">
        <references count="3">
          <reference field="2" count="1">
            <x v="12"/>
          </reference>
          <reference field="5" count="1">
            <x v="0"/>
          </reference>
          <reference field="6" count="1">
            <x v="38"/>
          </reference>
        </references>
      </pivotArea>
    </format>
    <format dxfId="16797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8"/>
          </reference>
          <reference field="7" count="1">
            <x v="87"/>
          </reference>
        </references>
      </pivotArea>
    </format>
    <format dxfId="16796">
      <pivotArea outline="0" fieldPosition="0" dataOnly="0" labelOnly="1">
        <references count="1">
          <reference field="5" count="1">
            <x v="0"/>
          </reference>
        </references>
      </pivotArea>
    </format>
    <format dxfId="16795">
      <pivotArea outline="0" fieldPosition="0" dataOnly="0" labelOnly="1">
        <references count="2">
          <reference field="2" count="1">
            <x v="12"/>
          </reference>
          <reference field="5" count="1">
            <x v="0"/>
          </reference>
        </references>
      </pivotArea>
    </format>
    <format dxfId="16794">
      <pivotArea outline="0" fieldPosition="0" dataOnly="0" labelOnly="1">
        <references count="3">
          <reference field="2" count="1">
            <x v="12"/>
          </reference>
          <reference field="5" count="1">
            <x v="0"/>
          </reference>
          <reference field="6" count="1">
            <x v="38"/>
          </reference>
        </references>
      </pivotArea>
    </format>
    <format dxfId="16793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8"/>
          </reference>
          <reference field="7" count="1">
            <x v="87"/>
          </reference>
        </references>
      </pivotArea>
    </format>
    <format dxfId="16792">
      <pivotArea outline="0" fieldPosition="0" dataOnly="0" labelOnly="1">
        <references count="5">
          <reference field="2" count="1">
            <x v="12"/>
          </reference>
          <reference field="4" count="1">
            <x v="21"/>
          </reference>
          <reference field="5" count="1">
            <x v="0"/>
          </reference>
          <reference field="6" count="1">
            <x v="38"/>
          </reference>
          <reference field="7" count="1">
            <x v="87"/>
          </reference>
        </references>
      </pivotArea>
    </format>
    <format dxfId="16791">
      <pivotArea outline="0" fieldPosition="0" dataOnly="0" labelOnly="1">
        <references count="1">
          <reference field="5" count="1">
            <x v="1"/>
          </reference>
        </references>
      </pivotArea>
    </format>
    <format dxfId="16790">
      <pivotArea outline="0" fieldPosition="0" dataOnly="0" labelOnly="1">
        <references count="4">
          <reference field="2" count="1">
            <x v="0"/>
          </reference>
          <reference field="5" count="1">
            <x v="1"/>
          </reference>
          <reference field="6" count="1">
            <x v="4"/>
          </reference>
          <reference field="7" count="1">
            <x v="0"/>
          </reference>
        </references>
      </pivotArea>
    </format>
    <format dxfId="16789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1"/>
          </reference>
          <reference field="6" count="1">
            <x v="4"/>
          </reference>
          <reference field="7" count="1">
            <x v="0"/>
          </reference>
        </references>
      </pivotArea>
    </format>
    <format dxfId="16788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1"/>
          </reference>
          <reference field="6" count="1">
            <x v="4"/>
          </reference>
          <reference field="7" count="1">
            <x v="0"/>
          </reference>
        </references>
      </pivotArea>
    </format>
    <format dxfId="16787">
      <pivotArea outline="0" fieldPosition="0" dataOnly="0" labelOnly="1">
        <references count="4">
          <reference field="2" count="1">
            <x v="0"/>
          </reference>
          <reference field="5" count="1">
            <x v="1"/>
          </reference>
          <reference field="6" count="1">
            <x v="4"/>
          </reference>
          <reference field="7" count="1">
            <x v="0"/>
          </reference>
        </references>
      </pivotArea>
    </format>
    <format dxfId="16786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1"/>
          </reference>
          <reference field="6" count="1">
            <x v="4"/>
          </reference>
          <reference field="7" count="1">
            <x v="0"/>
          </reference>
        </references>
      </pivotArea>
    </format>
    <format dxfId="16785">
      <pivotArea outline="0" fieldPosition="0" dataOnly="0" labelOnly="1">
        <references count="4">
          <reference field="2" count="1">
            <x v="0"/>
          </reference>
          <reference field="5" count="1">
            <x v="1"/>
          </reference>
          <reference field="6" count="1">
            <x v="4"/>
          </reference>
          <reference field="7" count="1">
            <x v="122"/>
          </reference>
        </references>
      </pivotArea>
    </format>
    <format dxfId="16784">
      <pivotArea outline="0" fieldPosition="0" dataOnly="0" labelOnly="1">
        <references count="4">
          <reference field="2" count="1">
            <x v="0"/>
          </reference>
          <reference field="5" count="1">
            <x v="1"/>
          </reference>
          <reference field="6" count="1">
            <x v="4"/>
          </reference>
          <reference field="7" count="1">
            <x v="122"/>
          </reference>
        </references>
      </pivotArea>
    </format>
    <format dxfId="16783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1"/>
          </reference>
          <reference field="6" count="1">
            <x v="4"/>
          </reference>
          <reference field="7" count="1">
            <x v="122"/>
          </reference>
        </references>
      </pivotArea>
    </format>
    <format dxfId="16782">
      <pivotArea outline="0" fieldPosition="0" dataOnly="0" labelOnly="1">
        <references count="1">
          <reference field="5" count="1">
            <x v="2"/>
          </reference>
        </references>
      </pivotArea>
    </format>
    <format dxfId="16781">
      <pivotArea outline="0" fieldPosition="0" dataOnly="0" labelOnly="1">
        <references count="2">
          <reference field="2" count="1">
            <x v="1"/>
          </reference>
          <reference field="5" count="1">
            <x v="2"/>
          </reference>
        </references>
      </pivotArea>
    </format>
    <format dxfId="16780">
      <pivotArea outline="0" fieldPosition="0" dataOnly="0" labelOnly="1">
        <references count="3">
          <reference field="2" count="1">
            <x v="1"/>
          </reference>
          <reference field="5" count="1">
            <x v="2"/>
          </reference>
          <reference field="6" count="1">
            <x v="9"/>
          </reference>
        </references>
      </pivotArea>
    </format>
    <format dxfId="16779">
      <pivotArea outline="0" fieldPosition="0" dataOnly="0" labelOnly="1">
        <references count="4">
          <reference field="2" count="1">
            <x v="1"/>
          </reference>
          <reference field="5" count="1">
            <x v="2"/>
          </reference>
          <reference field="6" count="1">
            <x v="9"/>
          </reference>
          <reference field="7" count="1">
            <x v="136"/>
          </reference>
        </references>
      </pivotArea>
    </format>
    <format dxfId="16778">
      <pivotArea outline="0" fieldPosition="0" dataOnly="0" labelOnly="1">
        <references count="2">
          <reference field="2" count="1">
            <x v="1"/>
          </reference>
          <reference field="5" count="1">
            <x v="2"/>
          </reference>
        </references>
      </pivotArea>
    </format>
    <format dxfId="16777">
      <pivotArea outline="0" fieldPosition="0" dataOnly="0" labelOnly="1">
        <references count="3">
          <reference field="2" count="1">
            <x v="1"/>
          </reference>
          <reference field="5" count="1">
            <x v="2"/>
          </reference>
          <reference field="6" count="1">
            <x v="9"/>
          </reference>
        </references>
      </pivotArea>
    </format>
    <format dxfId="16776">
      <pivotArea outline="0" fieldPosition="0" dataOnly="0" labelOnly="1">
        <references count="4">
          <reference field="2" count="1">
            <x v="1"/>
          </reference>
          <reference field="5" count="1">
            <x v="2"/>
          </reference>
          <reference field="6" count="1">
            <x v="9"/>
          </reference>
          <reference field="7" count="1">
            <x v="136"/>
          </reference>
        </references>
      </pivotArea>
    </format>
    <format dxfId="16775">
      <pivotArea outline="0" fieldPosition="0" dataOnly="0" labelOnly="1">
        <references count="5">
          <reference field="2" count="1">
            <x v="1"/>
          </reference>
          <reference field="4" count="1">
            <x v="15"/>
          </reference>
          <reference field="5" count="1">
            <x v="2"/>
          </reference>
          <reference field="6" count="1">
            <x v="9"/>
          </reference>
          <reference field="7" count="1">
            <x v="136"/>
          </reference>
        </references>
      </pivotArea>
    </format>
    <format dxfId="16774">
      <pivotArea outline="0" fieldPosition="0" dataOnly="0" labelOnly="1">
        <references count="2">
          <reference field="2" count="1">
            <x v="5"/>
          </reference>
          <reference field="5" count="1">
            <x v="2"/>
          </reference>
        </references>
      </pivotArea>
    </format>
    <format dxfId="16773">
      <pivotArea outline="0" fieldPosition="0" dataOnly="0" labelOnly="1">
        <references count="4">
          <reference field="2" count="1">
            <x v="5"/>
          </reference>
          <reference field="5" count="1">
            <x v="2"/>
          </reference>
          <reference field="6" count="1">
            <x v="22"/>
          </reference>
          <reference field="7" count="1">
            <x v="116"/>
          </reference>
        </references>
      </pivotArea>
    </format>
    <format dxfId="16772">
      <pivotArea outline="0" fieldPosition="0" dataOnly="0" labelOnly="1">
        <references count="4">
          <reference field="2" count="1">
            <x v="5"/>
          </reference>
          <reference field="5" count="1">
            <x v="2"/>
          </reference>
          <reference field="6" count="1">
            <x v="22"/>
          </reference>
          <reference field="7" count="1">
            <x v="116"/>
          </reference>
        </references>
      </pivotArea>
    </format>
    <format dxfId="16771">
      <pivotArea outline="0" fieldPosition="0" dataOnly="0" labelOnly="1">
        <references count="5">
          <reference field="2" count="1">
            <x v="5"/>
          </reference>
          <reference field="4" count="1">
            <x v="10"/>
          </reference>
          <reference field="5" count="1">
            <x v="2"/>
          </reference>
          <reference field="6" count="1">
            <x v="22"/>
          </reference>
          <reference field="7" count="1">
            <x v="116"/>
          </reference>
        </references>
      </pivotArea>
    </format>
    <format dxfId="16770">
      <pivotArea outline="0" fieldPosition="0" dataOnly="0" labelOnly="1">
        <references count="4">
          <reference field="2" count="1">
            <x v="5"/>
          </reference>
          <reference field="5" count="1">
            <x v="2"/>
          </reference>
          <reference field="6" count="1">
            <x v="22"/>
          </reference>
          <reference field="7" count="1">
            <x v="128"/>
          </reference>
        </references>
      </pivotArea>
    </format>
    <format dxfId="16769">
      <pivotArea outline="0" fieldPosition="0" dataOnly="0" labelOnly="1">
        <references count="4">
          <reference field="2" count="1">
            <x v="5"/>
          </reference>
          <reference field="5" count="1">
            <x v="2"/>
          </reference>
          <reference field="6" count="1">
            <x v="22"/>
          </reference>
          <reference field="7" count="1">
            <x v="128"/>
          </reference>
        </references>
      </pivotArea>
    </format>
    <format dxfId="16768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2"/>
          </reference>
          <reference field="6" count="1">
            <x v="22"/>
          </reference>
          <reference field="7" count="1">
            <x v="128"/>
          </reference>
        </references>
      </pivotArea>
    </format>
    <format dxfId="16767">
      <pivotArea outline="0" fieldPosition="0" dataOnly="0" labelOnly="1">
        <references count="4">
          <reference field="2" count="1">
            <x v="5"/>
          </reference>
          <reference field="5" count="1">
            <x v="2"/>
          </reference>
          <reference field="6" count="1">
            <x v="22"/>
          </reference>
          <reference field="7" count="1">
            <x v="129"/>
          </reference>
        </references>
      </pivotArea>
    </format>
    <format dxfId="16766">
      <pivotArea outline="0" fieldPosition="0" dataOnly="0" labelOnly="1">
        <references count="4">
          <reference field="2" count="1">
            <x v="5"/>
          </reference>
          <reference field="5" count="1">
            <x v="2"/>
          </reference>
          <reference field="6" count="1">
            <x v="22"/>
          </reference>
          <reference field="7" count="1">
            <x v="129"/>
          </reference>
        </references>
      </pivotArea>
    </format>
    <format dxfId="16765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2"/>
          </reference>
          <reference field="6" count="1">
            <x v="22"/>
          </reference>
          <reference field="7" count="1">
            <x v="129"/>
          </reference>
        </references>
      </pivotArea>
    </format>
    <format dxfId="16764">
      <pivotArea outline="0" fieldPosition="0" dataOnly="0" labelOnly="1">
        <references count="3">
          <reference field="2" count="1">
            <x v="6"/>
          </reference>
          <reference field="5" count="1">
            <x v="2"/>
          </reference>
          <reference field="6" count="1">
            <x v="24"/>
          </reference>
        </references>
      </pivotArea>
    </format>
    <format dxfId="16763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4"/>
          </reference>
          <reference field="7" count="1">
            <x v="76"/>
          </reference>
        </references>
      </pivotArea>
    </format>
    <format dxfId="16762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4"/>
          </reference>
          <reference field="7" count="1">
            <x v="76"/>
          </reference>
        </references>
      </pivotArea>
    </format>
    <format dxfId="16761">
      <pivotArea outline="0" fieldPosition="0" dataOnly="0" labelOnly="1">
        <references count="5">
          <reference field="2" count="1">
            <x v="6"/>
          </reference>
          <reference field="4" count="1">
            <x v="15"/>
          </reference>
          <reference field="5" count="1">
            <x v="2"/>
          </reference>
          <reference field="6" count="1">
            <x v="24"/>
          </reference>
          <reference field="7" count="1">
            <x v="76"/>
          </reference>
        </references>
      </pivotArea>
    </format>
    <format dxfId="16760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4"/>
          </reference>
          <reference field="7" count="1">
            <x v="77"/>
          </reference>
        </references>
      </pivotArea>
    </format>
    <format dxfId="16759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4"/>
          </reference>
          <reference field="7" count="1">
            <x v="77"/>
          </reference>
        </references>
      </pivotArea>
    </format>
    <format dxfId="16758">
      <pivotArea outline="0" fieldPosition="0" dataOnly="0" labelOnly="1">
        <references count="5">
          <reference field="2" count="1">
            <x v="6"/>
          </reference>
          <reference field="4" count="1">
            <x v="15"/>
          </reference>
          <reference field="5" count="1">
            <x v="2"/>
          </reference>
          <reference field="6" count="1">
            <x v="24"/>
          </reference>
          <reference field="7" count="1">
            <x v="77"/>
          </reference>
        </references>
      </pivotArea>
    </format>
    <format dxfId="16757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4"/>
          </reference>
          <reference field="7" count="1">
            <x v="107"/>
          </reference>
        </references>
      </pivotArea>
    </format>
    <format dxfId="16756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4"/>
          </reference>
          <reference field="7" count="1">
            <x v="107"/>
          </reference>
        </references>
      </pivotArea>
    </format>
    <format dxfId="16755">
      <pivotArea outline="0" fieldPosition="0" dataOnly="0" labelOnly="1">
        <references count="5">
          <reference field="2" count="1">
            <x v="6"/>
          </reference>
          <reference field="4" count="1">
            <x v="15"/>
          </reference>
          <reference field="5" count="1">
            <x v="2"/>
          </reference>
          <reference field="6" count="1">
            <x v="24"/>
          </reference>
          <reference field="7" count="1">
            <x v="107"/>
          </reference>
        </references>
      </pivotArea>
    </format>
    <format dxfId="16754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4"/>
          </reference>
          <reference field="7" count="1">
            <x v="109"/>
          </reference>
        </references>
      </pivotArea>
    </format>
    <format dxfId="16753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4"/>
          </reference>
          <reference field="7" count="1">
            <x v="109"/>
          </reference>
        </references>
      </pivotArea>
    </format>
    <format dxfId="16752">
      <pivotArea outline="0" fieldPosition="0" dataOnly="0" labelOnly="1">
        <references count="5">
          <reference field="2" count="1">
            <x v="6"/>
          </reference>
          <reference field="4" count="1">
            <x v="15"/>
          </reference>
          <reference field="5" count="1">
            <x v="2"/>
          </reference>
          <reference field="6" count="1">
            <x v="24"/>
          </reference>
          <reference field="7" count="1">
            <x v="109"/>
          </reference>
        </references>
      </pivotArea>
    </format>
    <format dxfId="16751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5"/>
          </reference>
          <reference field="7" count="1">
            <x v="0"/>
          </reference>
        </references>
      </pivotArea>
    </format>
    <format dxfId="16750">
      <pivotArea outline="0" fieldPosition="0" dataOnly="0" labelOnly="1">
        <references count="5">
          <reference field="2" count="1">
            <x v="6"/>
          </reference>
          <reference field="4" count="1">
            <x v="9"/>
          </reference>
          <reference field="5" count="1">
            <x v="2"/>
          </reference>
          <reference field="6" count="1">
            <x v="25"/>
          </reference>
          <reference field="7" count="1">
            <x v="0"/>
          </reference>
        </references>
      </pivotArea>
    </format>
    <format dxfId="16749">
      <pivotArea outline="0" fieldPosition="0" dataOnly="0" labelOnly="1">
        <references count="5">
          <reference field="2" count="1">
            <x v="6"/>
          </reference>
          <reference field="4" count="1">
            <x v="10"/>
          </reference>
          <reference field="5" count="1">
            <x v="2"/>
          </reference>
          <reference field="6" count="1">
            <x v="25"/>
          </reference>
          <reference field="7" count="1">
            <x v="0"/>
          </reference>
        </references>
      </pivotArea>
    </format>
    <format dxfId="16748">
      <pivotArea outline="0" fieldPosition="0" dataOnly="0" labelOnly="1">
        <references count="2">
          <reference field="2" count="1">
            <x v="6"/>
          </reference>
          <reference field="5" count="1">
            <x v="2"/>
          </reference>
        </references>
      </pivotArea>
    </format>
    <format dxfId="16747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5"/>
          </reference>
          <reference field="7" count="1">
            <x v="0"/>
          </reference>
        </references>
      </pivotArea>
    </format>
    <format dxfId="16746">
      <pivotArea outline="0" fieldPosition="0" dataOnly="0" labelOnly="1">
        <references count="5">
          <reference field="2" count="1">
            <x v="6"/>
          </reference>
          <reference field="4" count="1">
            <x v="12"/>
          </reference>
          <reference field="5" count="1">
            <x v="2"/>
          </reference>
          <reference field="6" count="1">
            <x v="25"/>
          </reference>
          <reference field="7" count="1">
            <x v="0"/>
          </reference>
        </references>
      </pivotArea>
    </format>
    <format dxfId="16745">
      <pivotArea outline="0" fieldPosition="0" dataOnly="0" labelOnly="1">
        <references count="4">
          <reference field="2" count="1">
            <x v="8"/>
          </reference>
          <reference field="5" count="1">
            <x v="2"/>
          </reference>
          <reference field="6" count="1">
            <x v="33"/>
          </reference>
          <reference field="7" count="1">
            <x v="131"/>
          </reference>
        </references>
      </pivotArea>
    </format>
    <format dxfId="16744">
      <pivotArea outline="0" fieldPosition="0" dataOnly="0" labelOnly="1">
        <references count="4">
          <reference field="2" count="1">
            <x v="8"/>
          </reference>
          <reference field="5" count="1">
            <x v="2"/>
          </reference>
          <reference field="6" count="1">
            <x v="33"/>
          </reference>
          <reference field="7" count="1">
            <x v="131"/>
          </reference>
        </references>
      </pivotArea>
    </format>
    <format dxfId="16743">
      <pivotArea outline="0" fieldPosition="0" dataOnly="0" labelOnly="1">
        <references count="5">
          <reference field="2" count="1">
            <x v="8"/>
          </reference>
          <reference field="4" count="1">
            <x v="15"/>
          </reference>
          <reference field="5" count="1">
            <x v="2"/>
          </reference>
          <reference field="6" count="1">
            <x v="33"/>
          </reference>
          <reference field="7" count="1">
            <x v="131"/>
          </reference>
        </references>
      </pivotArea>
    </format>
    <format dxfId="16742">
      <pivotArea outline="0" fieldPosition="0" dataOnly="0" labelOnly="1">
        <references count="3">
          <reference field="2" count="1">
            <x v="9"/>
          </reference>
          <reference field="5" count="1">
            <x v="2"/>
          </reference>
          <reference field="6" count="1">
            <x v="34"/>
          </reference>
        </references>
      </pivotArea>
    </format>
    <format dxfId="16741">
      <pivotArea outline="0" fieldPosition="0" dataOnly="0" labelOnly="1">
        <references count="4">
          <reference field="2" count="1">
            <x v="9"/>
          </reference>
          <reference field="5" count="1">
            <x v="2"/>
          </reference>
          <reference field="6" count="1">
            <x v="34"/>
          </reference>
          <reference field="7" count="1">
            <x v="130"/>
          </reference>
        </references>
      </pivotArea>
    </format>
    <format dxfId="16740">
      <pivotArea outline="0" fieldPosition="0" dataOnly="0" labelOnly="1">
        <references count="5">
          <reference field="2" count="1">
            <x v="9"/>
          </reference>
          <reference field="4" count="1">
            <x v="10"/>
          </reference>
          <reference field="5" count="1">
            <x v="2"/>
          </reference>
          <reference field="6" count="1">
            <x v="34"/>
          </reference>
          <reference field="7" count="1">
            <x v="130"/>
          </reference>
        </references>
      </pivotArea>
    </format>
    <format dxfId="16739">
      <pivotArea outline="0" fieldPosition="0" dataOnly="0" labelOnly="1">
        <references count="1">
          <reference field="5" count="1">
            <x v="2"/>
          </reference>
        </references>
      </pivotArea>
    </format>
    <format dxfId="16738">
      <pivotArea outline="0" fieldPosition="0" dataOnly="0" labelOnly="1">
        <references count="2">
          <reference field="2" count="1">
            <x v="9"/>
          </reference>
          <reference field="5" count="1">
            <x v="2"/>
          </reference>
        </references>
      </pivotArea>
    </format>
    <format dxfId="16737">
      <pivotArea outline="0" fieldPosition="0" dataOnly="0" labelOnly="1">
        <references count="4">
          <reference field="2" count="1">
            <x v="9"/>
          </reference>
          <reference field="5" count="1">
            <x v="2"/>
          </reference>
          <reference field="6" count="1">
            <x v="34"/>
          </reference>
          <reference field="7" count="1">
            <x v="130"/>
          </reference>
        </references>
      </pivotArea>
    </format>
    <format dxfId="16736">
      <pivotArea outline="0" fieldPosition="0" dataOnly="0" labelOnly="1">
        <references count="5">
          <reference field="2" count="1">
            <x v="9"/>
          </reference>
          <reference field="4" count="1">
            <x v="15"/>
          </reference>
          <reference field="5" count="1">
            <x v="2"/>
          </reference>
          <reference field="6" count="1">
            <x v="34"/>
          </reference>
          <reference field="7" count="1">
            <x v="130"/>
          </reference>
        </references>
      </pivotArea>
    </format>
    <format dxfId="16735">
      <pivotArea outline="0" fieldPosition="0" dataOnly="0" labelOnly="1">
        <references count="1">
          <reference field="5" count="1">
            <x v="3"/>
          </reference>
        </references>
      </pivotArea>
    </format>
    <format dxfId="16734">
      <pivotArea outline="0" fieldPosition="0" dataOnly="0" labelOnly="1">
        <references count="4">
          <reference field="2" count="1">
            <x v="0"/>
          </reference>
          <reference field="5" count="1">
            <x v="3"/>
          </reference>
          <reference field="6" count="1">
            <x v="7"/>
          </reference>
          <reference field="7" count="1">
            <x v="0"/>
          </reference>
        </references>
      </pivotArea>
    </format>
    <format dxfId="16733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3"/>
          </reference>
          <reference field="6" count="1">
            <x v="7"/>
          </reference>
          <reference field="7" count="1">
            <x v="0"/>
          </reference>
        </references>
      </pivotArea>
    </format>
    <format dxfId="16732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3"/>
          </reference>
          <reference field="6" count="1">
            <x v="7"/>
          </reference>
          <reference field="7" count="1">
            <x v="0"/>
          </reference>
        </references>
      </pivotArea>
    </format>
    <format dxfId="16731">
      <pivotArea outline="0" fieldPosition="0" dataOnly="0" labelOnly="1">
        <references count="4">
          <reference field="2" count="1">
            <x v="0"/>
          </reference>
          <reference field="5" count="1">
            <x v="3"/>
          </reference>
          <reference field="6" count="1">
            <x v="7"/>
          </reference>
          <reference field="7" count="1">
            <x v="0"/>
          </reference>
        </references>
      </pivotArea>
    </format>
    <format dxfId="16730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3"/>
          </reference>
          <reference field="6" count="1">
            <x v="7"/>
          </reference>
          <reference field="7" count="1">
            <x v="0"/>
          </reference>
        </references>
      </pivotArea>
    </format>
    <format dxfId="16729">
      <pivotArea outline="0" fieldPosition="0" dataOnly="0" labelOnly="1">
        <references count="4">
          <reference field="2" count="1">
            <x v="0"/>
          </reference>
          <reference field="5" count="1">
            <x v="3"/>
          </reference>
          <reference field="6" count="1">
            <x v="7"/>
          </reference>
          <reference field="7" count="1">
            <x v="32"/>
          </reference>
        </references>
      </pivotArea>
    </format>
    <format dxfId="16728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3"/>
          </reference>
          <reference field="6" count="1">
            <x v="7"/>
          </reference>
          <reference field="7" count="1">
            <x v="32"/>
          </reference>
        </references>
      </pivotArea>
    </format>
    <format dxfId="16727">
      <pivotArea outline="0" fieldPosition="0" dataOnly="0" labelOnly="1">
        <references count="4">
          <reference field="2" count="1">
            <x v="0"/>
          </reference>
          <reference field="5" count="1">
            <x v="3"/>
          </reference>
          <reference field="6" count="1">
            <x v="7"/>
          </reference>
          <reference field="7" count="1">
            <x v="32"/>
          </reference>
        </references>
      </pivotArea>
    </format>
    <format dxfId="16726">
      <pivotArea outline="0" fieldPosition="0" dataOnly="0" labelOnly="1">
        <references count="5">
          <reference field="2" count="1">
            <x v="0"/>
          </reference>
          <reference field="4" count="1">
            <x v="24"/>
          </reference>
          <reference field="5" count="1">
            <x v="3"/>
          </reference>
          <reference field="6" count="1">
            <x v="7"/>
          </reference>
          <reference field="7" count="1">
            <x v="32"/>
          </reference>
        </references>
      </pivotArea>
    </format>
    <format dxfId="16725">
      <pivotArea outline="0" fieldPosition="0" dataOnly="0" labelOnly="1">
        <references count="2">
          <reference field="2" count="1">
            <x v="3"/>
          </reference>
          <reference field="5" count="1">
            <x v="3"/>
          </reference>
        </references>
      </pivotArea>
    </format>
    <format dxfId="16724">
      <pivotArea outline="0" fieldPosition="0" dataOnly="0" labelOnly="1">
        <references count="3">
          <reference field="2" count="1">
            <x v="3"/>
          </reference>
          <reference field="5" count="1">
            <x v="3"/>
          </reference>
          <reference field="6" count="1">
            <x v="15"/>
          </reference>
        </references>
      </pivotArea>
    </format>
    <format dxfId="16723">
      <pivotArea outline="0" fieldPosition="0" dataOnly="0" labelOnly="1">
        <references count="4">
          <reference field="2" count="1">
            <x v="3"/>
          </reference>
          <reference field="5" count="1">
            <x v="3"/>
          </reference>
          <reference field="6" count="1">
            <x v="15"/>
          </reference>
          <reference field="7" count="1">
            <x v="124"/>
          </reference>
        </references>
      </pivotArea>
    </format>
    <format dxfId="16722">
      <pivotArea outline="0" fieldPosition="0" dataOnly="0" labelOnly="1">
        <references count="4">
          <reference field="2" count="1">
            <x v="3"/>
          </reference>
          <reference field="5" count="1">
            <x v="3"/>
          </reference>
          <reference field="6" count="1">
            <x v="15"/>
          </reference>
          <reference field="7" count="1">
            <x v="124"/>
          </reference>
        </references>
      </pivotArea>
    </format>
    <format dxfId="16721">
      <pivotArea outline="0" fieldPosition="0" dataOnly="0" labelOnly="1">
        <references count="5">
          <reference field="2" count="1">
            <x v="3"/>
          </reference>
          <reference field="4" count="1">
            <x v="24"/>
          </reference>
          <reference field="5" count="1">
            <x v="3"/>
          </reference>
          <reference field="6" count="1">
            <x v="15"/>
          </reference>
          <reference field="7" count="1">
            <x v="124"/>
          </reference>
        </references>
      </pivotArea>
    </format>
    <format dxfId="16720">
      <pivotArea outline="0" fieldPosition="0" dataOnly="0" labelOnly="1">
        <references count="4">
          <reference field="2" count="1">
            <x v="3"/>
          </reference>
          <reference field="5" count="1">
            <x v="3"/>
          </reference>
          <reference field="6" count="1">
            <x v="15"/>
          </reference>
          <reference field="7" count="1">
            <x v="125"/>
          </reference>
        </references>
      </pivotArea>
    </format>
    <format dxfId="16719">
      <pivotArea outline="0" fieldPosition="0" dataOnly="0" labelOnly="1">
        <references count="5">
          <reference field="2" count="1">
            <x v="3"/>
          </reference>
          <reference field="4" count="1">
            <x v="10"/>
          </reference>
          <reference field="5" count="1">
            <x v="3"/>
          </reference>
          <reference field="6" count="1">
            <x v="15"/>
          </reference>
          <reference field="7" count="1">
            <x v="125"/>
          </reference>
        </references>
      </pivotArea>
    </format>
    <format dxfId="16718">
      <pivotArea outline="0" fieldPosition="0" dataOnly="0" labelOnly="1">
        <references count="2">
          <reference field="2" count="1">
            <x v="3"/>
          </reference>
          <reference field="5" count="1">
            <x v="3"/>
          </reference>
        </references>
      </pivotArea>
    </format>
    <format dxfId="16717">
      <pivotArea outline="0" fieldPosition="0" dataOnly="0" labelOnly="1">
        <references count="3">
          <reference field="2" count="1">
            <x v="3"/>
          </reference>
          <reference field="5" count="1">
            <x v="3"/>
          </reference>
          <reference field="6" count="1">
            <x v="15"/>
          </reference>
        </references>
      </pivotArea>
    </format>
    <format dxfId="16716">
      <pivotArea outline="0" fieldPosition="0" dataOnly="0" labelOnly="1">
        <references count="4">
          <reference field="2" count="1">
            <x v="3"/>
          </reference>
          <reference field="5" count="1">
            <x v="3"/>
          </reference>
          <reference field="6" count="1">
            <x v="15"/>
          </reference>
          <reference field="7" count="1">
            <x v="125"/>
          </reference>
        </references>
      </pivotArea>
    </format>
    <format dxfId="16715">
      <pivotArea outline="0" fieldPosition="0" dataOnly="0" labelOnly="1">
        <references count="5">
          <reference field="2" count="1">
            <x v="3"/>
          </reference>
          <reference field="4" count="1">
            <x v="24"/>
          </reference>
          <reference field="5" count="1">
            <x v="3"/>
          </reference>
          <reference field="6" count="1">
            <x v="15"/>
          </reference>
          <reference field="7" count="1">
            <x v="125"/>
          </reference>
        </references>
      </pivotArea>
    </format>
    <format dxfId="16714">
      <pivotArea outline="0" fieldPosition="0" dataOnly="0" labelOnly="1">
        <references count="2">
          <reference field="2" count="1">
            <x v="5"/>
          </reference>
          <reference field="5" count="1">
            <x v="3"/>
          </reference>
        </references>
      </pivotArea>
    </format>
    <format dxfId="16713">
      <pivotArea outline="0" fieldPosition="0" dataOnly="0" labelOnly="1">
        <references count="3">
          <reference field="2" count="1">
            <x v="5"/>
          </reference>
          <reference field="5" count="1">
            <x v="3"/>
          </reference>
          <reference field="6" count="1">
            <x v="19"/>
          </reference>
        </references>
      </pivotArea>
    </format>
    <format dxfId="16712">
      <pivotArea outline="0" fieldPosition="0" dataOnly="0" labelOnly="1">
        <references count="4">
          <reference field="2" count="1">
            <x v="5"/>
          </reference>
          <reference field="5" count="1">
            <x v="3"/>
          </reference>
          <reference field="6" count="1">
            <x v="19"/>
          </reference>
          <reference field="7" count="1">
            <x v="115"/>
          </reference>
        </references>
      </pivotArea>
    </format>
    <format dxfId="16711">
      <pivotArea outline="0" fieldPosition="0" dataOnly="0" labelOnly="1">
        <references count="4">
          <reference field="2" count="1">
            <x v="5"/>
          </reference>
          <reference field="5" count="1">
            <x v="3"/>
          </reference>
          <reference field="6" count="1">
            <x v="19"/>
          </reference>
          <reference field="7" count="1">
            <x v="115"/>
          </reference>
        </references>
      </pivotArea>
    </format>
    <format dxfId="16710">
      <pivotArea outline="0" fieldPosition="0" dataOnly="0" labelOnly="1">
        <references count="5">
          <reference field="2" count="1">
            <x v="5"/>
          </reference>
          <reference field="4" count="1">
            <x v="10"/>
          </reference>
          <reference field="5" count="1">
            <x v="3"/>
          </reference>
          <reference field="6" count="1">
            <x v="19"/>
          </reference>
          <reference field="7" count="1">
            <x v="115"/>
          </reference>
        </references>
      </pivotArea>
    </format>
    <format dxfId="16709">
      <pivotArea outline="0" fieldPosition="0" dataOnly="0" labelOnly="1">
        <references count="4">
          <reference field="2" count="1">
            <x v="5"/>
          </reference>
          <reference field="5" count="1">
            <x v="3"/>
          </reference>
          <reference field="6" count="1">
            <x v="19"/>
          </reference>
          <reference field="7" count="1">
            <x v="117"/>
          </reference>
        </references>
      </pivotArea>
    </format>
    <format dxfId="16708">
      <pivotArea outline="0" fieldPosition="0" dataOnly="0" labelOnly="1">
        <references count="4">
          <reference field="2" count="1">
            <x v="5"/>
          </reference>
          <reference field="5" count="1">
            <x v="3"/>
          </reference>
          <reference field="6" count="1">
            <x v="19"/>
          </reference>
          <reference field="7" count="1">
            <x v="117"/>
          </reference>
        </references>
      </pivotArea>
    </format>
    <format dxfId="16707">
      <pivotArea outline="0" fieldPosition="0" dataOnly="0" labelOnly="1">
        <references count="5">
          <reference field="2" count="1">
            <x v="5"/>
          </reference>
          <reference field="4" count="1">
            <x v="10"/>
          </reference>
          <reference field="5" count="1">
            <x v="3"/>
          </reference>
          <reference field="6" count="1">
            <x v="19"/>
          </reference>
          <reference field="7" count="1">
            <x v="117"/>
          </reference>
        </references>
      </pivotArea>
    </format>
    <format dxfId="16706">
      <pivotArea outline="0" fieldPosition="0" dataOnly="0" labelOnly="1">
        <references count="4">
          <reference field="2" count="1">
            <x v="5"/>
          </reference>
          <reference field="5" count="1">
            <x v="3"/>
          </reference>
          <reference field="6" count="1">
            <x v="19"/>
          </reference>
          <reference field="7" count="1">
            <x v="135"/>
          </reference>
        </references>
      </pivotArea>
    </format>
    <format dxfId="16705">
      <pivotArea outline="0" fieldPosition="0" dataOnly="0" labelOnly="1">
        <references count="3">
          <reference field="2" count="1">
            <x v="5"/>
          </reference>
          <reference field="5" count="1">
            <x v="3"/>
          </reference>
          <reference field="6" count="1">
            <x v="19"/>
          </reference>
        </references>
      </pivotArea>
    </format>
    <format dxfId="16704">
      <pivotArea outline="0" fieldPosition="0" dataOnly="0" labelOnly="1">
        <references count="4">
          <reference field="2" count="1">
            <x v="5"/>
          </reference>
          <reference field="5" count="1">
            <x v="3"/>
          </reference>
          <reference field="6" count="1">
            <x v="19"/>
          </reference>
          <reference field="7" count="1">
            <x v="135"/>
          </reference>
        </references>
      </pivotArea>
    </format>
    <format dxfId="16703">
      <pivotArea outline="0" fieldPosition="0" dataOnly="0" labelOnly="1">
        <references count="5">
          <reference field="2" count="1">
            <x v="5"/>
          </reference>
          <reference field="4" count="1">
            <x v="10"/>
          </reference>
          <reference field="5" count="1">
            <x v="3"/>
          </reference>
          <reference field="6" count="1">
            <x v="19"/>
          </reference>
          <reference field="7" count="1">
            <x v="135"/>
          </reference>
        </references>
      </pivotArea>
    </format>
    <format dxfId="16702">
      <pivotArea outline="0" fieldPosition="0" dataOnly="0" labelOnly="1">
        <references count="3">
          <reference field="2" count="1">
            <x v="5"/>
          </reference>
          <reference field="5" count="1">
            <x v="3"/>
          </reference>
          <reference field="6" count="1">
            <x v="20"/>
          </reference>
        </references>
      </pivotArea>
    </format>
    <format dxfId="16701">
      <pivotArea outline="0" fieldPosition="0" dataOnly="0" labelOnly="1">
        <references count="4">
          <reference field="2" count="1">
            <x v="5"/>
          </reference>
          <reference field="5" count="1">
            <x v="3"/>
          </reference>
          <reference field="6" count="1">
            <x v="20"/>
          </reference>
          <reference field="7" count="1">
            <x v="117"/>
          </reference>
        </references>
      </pivotArea>
    </format>
    <format dxfId="16700">
      <pivotArea outline="0" fieldPosition="0" dataOnly="0" labelOnly="1">
        <references count="4">
          <reference field="2" count="1">
            <x v="5"/>
          </reference>
          <reference field="5" count="1">
            <x v="3"/>
          </reference>
          <reference field="6" count="1">
            <x v="20"/>
          </reference>
          <reference field="7" count="1">
            <x v="117"/>
          </reference>
        </references>
      </pivotArea>
    </format>
    <format dxfId="16699">
      <pivotArea outline="0" fieldPosition="0" dataOnly="0" labelOnly="1">
        <references count="5">
          <reference field="2" count="1">
            <x v="5"/>
          </reference>
          <reference field="4" count="1">
            <x v="10"/>
          </reference>
          <reference field="5" count="1">
            <x v="3"/>
          </reference>
          <reference field="6" count="1">
            <x v="20"/>
          </reference>
          <reference field="7" count="1">
            <x v="117"/>
          </reference>
        </references>
      </pivotArea>
    </format>
    <format dxfId="16698">
      <pivotArea outline="0" fieldPosition="0" dataOnly="0" labelOnly="1">
        <references count="4">
          <reference field="2" count="1">
            <x v="5"/>
          </reference>
          <reference field="5" count="1">
            <x v="3"/>
          </reference>
          <reference field="6" count="1">
            <x v="20"/>
          </reference>
          <reference field="7" count="1">
            <x v="135"/>
          </reference>
        </references>
      </pivotArea>
    </format>
    <format dxfId="16697">
      <pivotArea outline="0" fieldPosition="0" dataOnly="0" labelOnly="1">
        <references count="2">
          <reference field="2" count="1">
            <x v="5"/>
          </reference>
          <reference field="5" count="1">
            <x v="3"/>
          </reference>
        </references>
      </pivotArea>
    </format>
    <format dxfId="16696">
      <pivotArea outline="0" fieldPosition="0" dataOnly="0" labelOnly="1">
        <references count="3">
          <reference field="2" count="1">
            <x v="5"/>
          </reference>
          <reference field="5" count="1">
            <x v="3"/>
          </reference>
          <reference field="6" count="1">
            <x v="20"/>
          </reference>
        </references>
      </pivotArea>
    </format>
    <format dxfId="16695">
      <pivotArea outline="0" fieldPosition="0" dataOnly="0" labelOnly="1">
        <references count="4">
          <reference field="2" count="1">
            <x v="5"/>
          </reference>
          <reference field="5" count="1">
            <x v="3"/>
          </reference>
          <reference field="6" count="1">
            <x v="20"/>
          </reference>
          <reference field="7" count="1">
            <x v="135"/>
          </reference>
        </references>
      </pivotArea>
    </format>
    <format dxfId="16694">
      <pivotArea outline="0" fieldPosition="0" dataOnly="0" labelOnly="1">
        <references count="5">
          <reference field="2" count="1">
            <x v="5"/>
          </reference>
          <reference field="4" count="1">
            <x v="10"/>
          </reference>
          <reference field="5" count="1">
            <x v="3"/>
          </reference>
          <reference field="6" count="1">
            <x v="20"/>
          </reference>
          <reference field="7" count="1">
            <x v="135"/>
          </reference>
        </references>
      </pivotArea>
    </format>
    <format dxfId="16693">
      <pivotArea outline="0" fieldPosition="0" dataOnly="0" labelOnly="1">
        <references count="2">
          <reference field="2" count="1">
            <x v="8"/>
          </reference>
          <reference field="5" count="1">
            <x v="3"/>
          </reference>
        </references>
      </pivotArea>
    </format>
    <format dxfId="16692">
      <pivotArea outline="0" fieldPosition="0" dataOnly="0" labelOnly="1">
        <references count="3">
          <reference field="2" count="1">
            <x v="8"/>
          </reference>
          <reference field="5" count="1">
            <x v="3"/>
          </reference>
          <reference field="6" count="1">
            <x v="31"/>
          </reference>
        </references>
      </pivotArea>
    </format>
    <format dxfId="16691">
      <pivotArea outline="0" fieldPosition="0" dataOnly="0" labelOnly="1">
        <references count="4">
          <reference field="2" count="1">
            <x v="8"/>
          </reference>
          <reference field="5" count="1">
            <x v="3"/>
          </reference>
          <reference field="6" count="1">
            <x v="31"/>
          </reference>
          <reference field="7" count="1">
            <x v="119"/>
          </reference>
        </references>
      </pivotArea>
    </format>
    <format dxfId="16690">
      <pivotArea outline="0" fieldPosition="0" dataOnly="0" labelOnly="1">
        <references count="4">
          <reference field="2" count="1">
            <x v="8"/>
          </reference>
          <reference field="5" count="1">
            <x v="3"/>
          </reference>
          <reference field="6" count="1">
            <x v="31"/>
          </reference>
          <reference field="7" count="1">
            <x v="119"/>
          </reference>
        </references>
      </pivotArea>
    </format>
    <format dxfId="16689">
      <pivotArea outline="0" fieldPosition="0" dataOnly="0" labelOnly="1">
        <references count="5">
          <reference field="2" count="1">
            <x v="8"/>
          </reference>
          <reference field="4" count="1">
            <x v="18"/>
          </reference>
          <reference field="5" count="1">
            <x v="3"/>
          </reference>
          <reference field="6" count="1">
            <x v="31"/>
          </reference>
          <reference field="7" count="1">
            <x v="119"/>
          </reference>
        </references>
      </pivotArea>
    </format>
    <format dxfId="16688">
      <pivotArea outline="0" fieldPosition="0" dataOnly="0" labelOnly="1">
        <references count="4">
          <reference field="2" count="1">
            <x v="8"/>
          </reference>
          <reference field="5" count="1">
            <x v="3"/>
          </reference>
          <reference field="6" count="1">
            <x v="31"/>
          </reference>
          <reference field="7" count="1">
            <x v="140"/>
          </reference>
        </references>
      </pivotArea>
    </format>
    <format dxfId="16687">
      <pivotArea outline="0" fieldPosition="0" dataOnly="0" labelOnly="1">
        <references count="3">
          <reference field="2" count="1">
            <x v="8"/>
          </reference>
          <reference field="5" count="1">
            <x v="3"/>
          </reference>
          <reference field="6" count="1">
            <x v="31"/>
          </reference>
        </references>
      </pivotArea>
    </format>
    <format dxfId="16686">
      <pivotArea outline="0" fieldPosition="0" dataOnly="0" labelOnly="1">
        <references count="4">
          <reference field="2" count="1">
            <x v="8"/>
          </reference>
          <reference field="5" count="1">
            <x v="3"/>
          </reference>
          <reference field="6" count="1">
            <x v="31"/>
          </reference>
          <reference field="7" count="1">
            <x v="140"/>
          </reference>
        </references>
      </pivotArea>
    </format>
    <format dxfId="16685">
      <pivotArea outline="0" fieldPosition="0" dataOnly="0" labelOnly="1">
        <references count="5">
          <reference field="2" count="1">
            <x v="8"/>
          </reference>
          <reference field="4" count="1">
            <x v="18"/>
          </reference>
          <reference field="5" count="1">
            <x v="3"/>
          </reference>
          <reference field="6" count="1">
            <x v="31"/>
          </reference>
          <reference field="7" count="1">
            <x v="140"/>
          </reference>
        </references>
      </pivotArea>
    </format>
    <format dxfId="16684">
      <pivotArea outline="0" fieldPosition="0" dataOnly="0" labelOnly="1">
        <references count="3">
          <reference field="2" count="1">
            <x v="8"/>
          </reference>
          <reference field="5" count="1">
            <x v="3"/>
          </reference>
          <reference field="6" count="1">
            <x v="32"/>
          </reference>
        </references>
      </pivotArea>
    </format>
    <format dxfId="16683">
      <pivotArea outline="0" fieldPosition="0" dataOnly="0" labelOnly="1">
        <references count="4">
          <reference field="2" count="1">
            <x v="8"/>
          </reference>
          <reference field="5" count="1">
            <x v="3"/>
          </reference>
          <reference field="6" count="1">
            <x v="32"/>
          </reference>
          <reference field="7" count="1">
            <x v="120"/>
          </reference>
        </references>
      </pivotArea>
    </format>
    <format dxfId="16682">
      <pivotArea outline="0" fieldPosition="0" dataOnly="0" labelOnly="1">
        <references count="2">
          <reference field="2" count="1">
            <x v="8"/>
          </reference>
          <reference field="5" count="1">
            <x v="3"/>
          </reference>
        </references>
      </pivotArea>
    </format>
    <format dxfId="16681">
      <pivotArea outline="0" fieldPosition="0" dataOnly="0" labelOnly="1">
        <references count="4">
          <reference field="2" count="1">
            <x v="8"/>
          </reference>
          <reference field="5" count="1">
            <x v="3"/>
          </reference>
          <reference field="6" count="1">
            <x v="32"/>
          </reference>
          <reference field="7" count="1">
            <x v="120"/>
          </reference>
        </references>
      </pivotArea>
    </format>
    <format dxfId="16680">
      <pivotArea outline="0" fieldPosition="0" dataOnly="0" labelOnly="1">
        <references count="5">
          <reference field="2" count="1">
            <x v="8"/>
          </reference>
          <reference field="4" count="1">
            <x v="24"/>
          </reference>
          <reference field="5" count="1">
            <x v="3"/>
          </reference>
          <reference field="6" count="1">
            <x v="32"/>
          </reference>
          <reference field="7" count="1">
            <x v="120"/>
          </reference>
        </references>
      </pivotArea>
    </format>
    <format dxfId="16679">
      <pivotArea outline="0" fieldPosition="0" dataOnly="0" labelOnly="1">
        <references count="2">
          <reference field="2" count="1">
            <x v="9"/>
          </reference>
          <reference field="5" count="1">
            <x v="3"/>
          </reference>
        </references>
      </pivotArea>
    </format>
    <format dxfId="16678">
      <pivotArea outline="0" fieldPosition="0" dataOnly="0" labelOnly="1">
        <references count="3">
          <reference field="2" count="1">
            <x v="9"/>
          </reference>
          <reference field="5" count="1">
            <x v="3"/>
          </reference>
          <reference field="6" count="1">
            <x v="34"/>
          </reference>
        </references>
      </pivotArea>
    </format>
    <format dxfId="16677">
      <pivotArea outline="0" fieldPosition="0" dataOnly="0" labelOnly="1">
        <references count="4">
          <reference field="2" count="1">
            <x v="9"/>
          </reference>
          <reference field="5" count="1">
            <x v="3"/>
          </reference>
          <reference field="6" count="1">
            <x v="34"/>
          </reference>
          <reference field="7" count="1">
            <x v="108"/>
          </reference>
        </references>
      </pivotArea>
    </format>
    <format dxfId="16676">
      <pivotArea outline="0" fieldPosition="0" dataOnly="0" labelOnly="1">
        <references count="1">
          <reference field="5" count="1">
            <x v="3"/>
          </reference>
        </references>
      </pivotArea>
    </format>
    <format dxfId="16675">
      <pivotArea outline="0" fieldPosition="0" dataOnly="0" labelOnly="1">
        <references count="2">
          <reference field="2" count="1">
            <x v="9"/>
          </reference>
          <reference field="5" count="1">
            <x v="3"/>
          </reference>
        </references>
      </pivotArea>
    </format>
    <format dxfId="16674">
      <pivotArea outline="0" fieldPosition="0" dataOnly="0" labelOnly="1">
        <references count="3">
          <reference field="2" count="1">
            <x v="9"/>
          </reference>
          <reference field="5" count="1">
            <x v="3"/>
          </reference>
          <reference field="6" count="1">
            <x v="34"/>
          </reference>
        </references>
      </pivotArea>
    </format>
    <format dxfId="16673">
      <pivotArea outline="0" fieldPosition="0" dataOnly="0" labelOnly="1">
        <references count="4">
          <reference field="2" count="1">
            <x v="9"/>
          </reference>
          <reference field="5" count="1">
            <x v="3"/>
          </reference>
          <reference field="6" count="1">
            <x v="34"/>
          </reference>
          <reference field="7" count="1">
            <x v="108"/>
          </reference>
        </references>
      </pivotArea>
    </format>
    <format dxfId="16672">
      <pivotArea outline="0" fieldPosition="0" dataOnly="0" labelOnly="1">
        <references count="5">
          <reference field="2" count="1">
            <x v="9"/>
          </reference>
          <reference field="4" count="1">
            <x v="10"/>
          </reference>
          <reference field="5" count="1">
            <x v="3"/>
          </reference>
          <reference field="6" count="1">
            <x v="34"/>
          </reference>
          <reference field="7" count="1">
            <x v="108"/>
          </reference>
        </references>
      </pivotArea>
    </format>
    <format dxfId="16671">
      <pivotArea outline="0" fieldPosition="0" dataOnly="0" labelOnly="1">
        <references count="1">
          <reference field="5" count="1">
            <x v="4"/>
          </reference>
        </references>
      </pivotArea>
    </format>
    <format dxfId="16670">
      <pivotArea outline="0" fieldPosition="0" dataOnly="0" labelOnly="1">
        <references count="3">
          <reference field="2" count="1">
            <x v="2"/>
          </reference>
          <reference field="5" count="1">
            <x v="4"/>
          </reference>
          <reference field="6" count="1">
            <x v="10"/>
          </reference>
        </references>
      </pivotArea>
    </format>
    <format dxfId="16669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98"/>
          </reference>
        </references>
      </pivotArea>
    </format>
    <format dxfId="16668">
      <pivotArea outline="0" fieldPosition="0" dataOnly="0" labelOnly="1">
        <references count="5">
          <reference field="2" count="1">
            <x v="2"/>
          </reference>
          <reference field="4" count="1">
            <x v="9"/>
          </reference>
          <reference field="5" count="1">
            <x v="4"/>
          </reference>
          <reference field="6" count="1">
            <x v="10"/>
          </reference>
          <reference field="7" count="1">
            <x v="98"/>
          </reference>
        </references>
      </pivotArea>
    </format>
    <format dxfId="16667">
      <pivotArea outline="0" fieldPosition="0" dataOnly="0" labelOnly="1">
        <references count="5">
          <reference field="2" count="1">
            <x v="2"/>
          </reference>
          <reference field="4" count="1">
            <x v="10"/>
          </reference>
          <reference field="5" count="1">
            <x v="4"/>
          </reference>
          <reference field="6" count="1">
            <x v="10"/>
          </reference>
          <reference field="7" count="1">
            <x v="98"/>
          </reference>
        </references>
      </pivotArea>
    </format>
    <format dxfId="16666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98"/>
          </reference>
        </references>
      </pivotArea>
    </format>
    <format dxfId="16665">
      <pivotArea outline="0" fieldPosition="0" dataOnly="0" labelOnly="1">
        <references count="5">
          <reference field="2" count="1">
            <x v="2"/>
          </reference>
          <reference field="4" count="1">
            <x v="12"/>
          </reference>
          <reference field="5" count="1">
            <x v="4"/>
          </reference>
          <reference field="6" count="1">
            <x v="10"/>
          </reference>
          <reference field="7" count="1">
            <x v="98"/>
          </reference>
        </references>
      </pivotArea>
    </format>
    <format dxfId="16664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106"/>
          </reference>
        </references>
      </pivotArea>
    </format>
    <format dxfId="16663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106"/>
          </reference>
        </references>
      </pivotArea>
    </format>
    <format dxfId="16662">
      <pivotArea outline="0" fieldPosition="0" dataOnly="0" labelOnly="1">
        <references count="5">
          <reference field="2" count="1">
            <x v="2"/>
          </reference>
          <reference field="4" count="1">
            <x v="17"/>
          </reference>
          <reference field="5" count="1">
            <x v="4"/>
          </reference>
          <reference field="6" count="1">
            <x v="10"/>
          </reference>
          <reference field="7" count="1">
            <x v="106"/>
          </reference>
        </references>
      </pivotArea>
    </format>
    <format dxfId="16661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109"/>
          </reference>
        </references>
      </pivotArea>
    </format>
    <format dxfId="16660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109"/>
          </reference>
        </references>
      </pivotArea>
    </format>
    <format dxfId="16659">
      <pivotArea outline="0" fieldPosition="0" dataOnly="0" labelOnly="1">
        <references count="5">
          <reference field="2" count="1">
            <x v="2"/>
          </reference>
          <reference field="4" count="1">
            <x v="17"/>
          </reference>
          <reference field="5" count="1">
            <x v="4"/>
          </reference>
          <reference field="6" count="1">
            <x v="10"/>
          </reference>
          <reference field="7" count="1">
            <x v="109"/>
          </reference>
        </references>
      </pivotArea>
    </format>
    <format dxfId="16658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148"/>
          </reference>
        </references>
      </pivotArea>
    </format>
    <format dxfId="16657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148"/>
          </reference>
        </references>
      </pivotArea>
    </format>
    <format dxfId="16656">
      <pivotArea outline="0" fieldPosition="0" dataOnly="0" labelOnly="1">
        <references count="5">
          <reference field="2" count="1">
            <x v="2"/>
          </reference>
          <reference field="4" count="1">
            <x v="17"/>
          </reference>
          <reference field="5" count="1">
            <x v="4"/>
          </reference>
          <reference field="6" count="1">
            <x v="10"/>
          </reference>
          <reference field="7" count="1">
            <x v="148"/>
          </reference>
        </references>
      </pivotArea>
    </format>
    <format dxfId="16655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149"/>
          </reference>
        </references>
      </pivotArea>
    </format>
    <format dxfId="16654">
      <pivotArea outline="0" fieldPosition="0" dataOnly="0" labelOnly="1">
        <references count="1">
          <reference field="5" count="1">
            <x v="4"/>
          </reference>
        </references>
      </pivotArea>
    </format>
    <format dxfId="16653">
      <pivotArea outline="0" fieldPosition="0" dataOnly="0" labelOnly="1">
        <references count="2">
          <reference field="2" count="1">
            <x v="2"/>
          </reference>
          <reference field="5" count="1">
            <x v="4"/>
          </reference>
        </references>
      </pivotArea>
    </format>
    <format dxfId="16652">
      <pivotArea outline="0" fieldPosition="0" dataOnly="0" labelOnly="1">
        <references count="3">
          <reference field="2" count="1">
            <x v="2"/>
          </reference>
          <reference field="5" count="1">
            <x v="4"/>
          </reference>
          <reference field="6" count="1">
            <x v="10"/>
          </reference>
        </references>
      </pivotArea>
    </format>
    <format dxfId="16651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149"/>
          </reference>
        </references>
      </pivotArea>
    </format>
    <format dxfId="16650">
      <pivotArea outline="0" fieldPosition="0" dataOnly="0" labelOnly="1">
        <references count="5">
          <reference field="2" count="1">
            <x v="2"/>
          </reference>
          <reference field="4" count="1">
            <x v="17"/>
          </reference>
          <reference field="5" count="1">
            <x v="4"/>
          </reference>
          <reference field="6" count="1">
            <x v="10"/>
          </reference>
          <reference field="7" count="1">
            <x v="149"/>
          </reference>
        </references>
      </pivotArea>
    </format>
    <format dxfId="16649">
      <pivotArea outline="0" fieldPosition="0" dataOnly="0" labelOnly="1">
        <references count="1">
          <reference field="5" count="1">
            <x v="5"/>
          </reference>
        </references>
      </pivotArea>
    </format>
    <format dxfId="16648">
      <pivotArea outline="0" fieldPosition="0" dataOnly="0" labelOnly="1">
        <references count="2">
          <reference field="2" count="1">
            <x v="0"/>
          </reference>
          <reference field="5" count="1">
            <x v="5"/>
          </reference>
        </references>
      </pivotArea>
    </format>
    <format dxfId="16647">
      <pivotArea outline="0" fieldPosition="0" dataOnly="0" labelOnly="1">
        <references count="4">
          <reference field="2" count="1">
            <x v="0"/>
          </reference>
          <reference field="5" count="1">
            <x v="5"/>
          </reference>
          <reference field="6" count="1">
            <x v="1"/>
          </reference>
          <reference field="7" count="1">
            <x v="0"/>
          </reference>
        </references>
      </pivotArea>
    </format>
    <format dxfId="16646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5"/>
          </reference>
          <reference field="6" count="1">
            <x v="1"/>
          </reference>
          <reference field="7" count="1">
            <x v="0"/>
          </reference>
        </references>
      </pivotArea>
    </format>
    <format dxfId="16645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5"/>
          </reference>
          <reference field="6" count="1">
            <x v="1"/>
          </reference>
          <reference field="7" count="1">
            <x v="0"/>
          </reference>
        </references>
      </pivotArea>
    </format>
    <format dxfId="16644">
      <pivotArea outline="0" fieldPosition="0" dataOnly="0" labelOnly="1">
        <references count="1">
          <reference field="5" count="1">
            <x v="5"/>
          </reference>
        </references>
      </pivotArea>
    </format>
    <format dxfId="16643">
      <pivotArea outline="0" fieldPosition="0" dataOnly="0" labelOnly="1">
        <references count="4">
          <reference field="2" count="1">
            <x v="0"/>
          </reference>
          <reference field="5" count="1">
            <x v="5"/>
          </reference>
          <reference field="6" count="1">
            <x v="1"/>
          </reference>
          <reference field="7" count="1">
            <x v="0"/>
          </reference>
        </references>
      </pivotArea>
    </format>
    <format dxfId="16642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5"/>
          </reference>
          <reference field="6" count="1">
            <x v="1"/>
          </reference>
          <reference field="7" count="1">
            <x v="0"/>
          </reference>
        </references>
      </pivotArea>
    </format>
    <format dxfId="16641">
      <pivotArea outline="0" fieldPosition="0" dataOnly="0" labelOnly="1">
        <references count="1">
          <reference field="5" count="1">
            <x v="7"/>
          </reference>
        </references>
      </pivotArea>
    </format>
    <format dxfId="16640">
      <pivotArea outline="0" fieldPosition="0" dataOnly="0" labelOnly="1">
        <references count="3">
          <reference field="2" count="1">
            <x v="0"/>
          </reference>
          <reference field="5" count="1">
            <x v="7"/>
          </reference>
          <reference field="6" count="1">
            <x v="7"/>
          </reference>
        </references>
      </pivotArea>
    </format>
    <format dxfId="16639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0"/>
          </reference>
        </references>
      </pivotArea>
    </format>
    <format dxfId="16638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7"/>
          </reference>
          <reference field="6" count="1">
            <x v="7"/>
          </reference>
          <reference field="7" count="1">
            <x v="0"/>
          </reference>
        </references>
      </pivotArea>
    </format>
    <format dxfId="16637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7"/>
          </reference>
          <reference field="6" count="1">
            <x v="7"/>
          </reference>
          <reference field="7" count="1">
            <x v="0"/>
          </reference>
        </references>
      </pivotArea>
    </format>
    <format dxfId="16636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0"/>
          </reference>
        </references>
      </pivotArea>
    </format>
    <format dxfId="16635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7"/>
          </reference>
          <reference field="6" count="1">
            <x v="7"/>
          </reference>
          <reference field="7" count="1">
            <x v="0"/>
          </reference>
        </references>
      </pivotArea>
    </format>
    <format dxfId="16634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32"/>
          </reference>
        </references>
      </pivotArea>
    </format>
    <format dxfId="16633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32"/>
          </reference>
        </references>
      </pivotArea>
    </format>
    <format dxfId="16632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7"/>
          </reference>
          <reference field="6" count="1">
            <x v="7"/>
          </reference>
          <reference field="7" count="1">
            <x v="32"/>
          </reference>
        </references>
      </pivotArea>
    </format>
    <format dxfId="16631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69"/>
          </reference>
        </references>
      </pivotArea>
    </format>
    <format dxfId="16630">
      <pivotArea outline="0" fieldPosition="0" dataOnly="0" labelOnly="1">
        <references count="2">
          <reference field="2" count="1">
            <x v="0"/>
          </reference>
          <reference field="5" count="1">
            <x v="7"/>
          </reference>
        </references>
      </pivotArea>
    </format>
    <format dxfId="16629">
      <pivotArea outline="0" fieldPosition="0" dataOnly="0" labelOnly="1">
        <references count="3">
          <reference field="2" count="1">
            <x v="0"/>
          </reference>
          <reference field="5" count="1">
            <x v="7"/>
          </reference>
          <reference field="6" count="1">
            <x v="7"/>
          </reference>
        </references>
      </pivotArea>
    </format>
    <format dxfId="16628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69"/>
          </reference>
        </references>
      </pivotArea>
    </format>
    <format dxfId="16627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7"/>
          </reference>
          <reference field="6" count="1">
            <x v="7"/>
          </reference>
          <reference field="7" count="1">
            <x v="69"/>
          </reference>
        </references>
      </pivotArea>
    </format>
    <format dxfId="16626">
      <pivotArea outline="0" fieldPosition="0" dataOnly="0" labelOnly="1">
        <references count="3">
          <reference field="2" count="1">
            <x v="2"/>
          </reference>
          <reference field="5" count="1">
            <x v="7"/>
          </reference>
          <reference field="6" count="1">
            <x v="14"/>
          </reference>
        </references>
      </pivotArea>
    </format>
    <format dxfId="16625">
      <pivotArea outline="0" fieldPosition="0" dataOnly="0" labelOnly="1">
        <references count="4">
          <reference field="2" count="1">
            <x v="2"/>
          </reference>
          <reference field="5" count="1">
            <x v="7"/>
          </reference>
          <reference field="6" count="1">
            <x v="14"/>
          </reference>
          <reference field="7" count="1">
            <x v="90"/>
          </reference>
        </references>
      </pivotArea>
    </format>
    <format dxfId="16624">
      <pivotArea outline="0" fieldPosition="0" dataOnly="0" labelOnly="1">
        <references count="3">
          <reference field="2" count="1">
            <x v="2"/>
          </reference>
          <reference field="5" count="1">
            <x v="7"/>
          </reference>
          <reference field="6" count="1">
            <x v="14"/>
          </reference>
        </references>
      </pivotArea>
    </format>
    <format dxfId="16623">
      <pivotArea outline="0" fieldPosition="0" dataOnly="0" labelOnly="1">
        <references count="4">
          <reference field="2" count="1">
            <x v="2"/>
          </reference>
          <reference field="5" count="1">
            <x v="7"/>
          </reference>
          <reference field="6" count="1">
            <x v="14"/>
          </reference>
          <reference field="7" count="1">
            <x v="90"/>
          </reference>
        </references>
      </pivotArea>
    </format>
    <format dxfId="16622">
      <pivotArea outline="0" fieldPosition="0" dataOnly="0" labelOnly="1">
        <references count="5">
          <reference field="2" count="1">
            <x v="2"/>
          </reference>
          <reference field="4" count="1">
            <x v="10"/>
          </reference>
          <reference field="5" count="1">
            <x v="7"/>
          </reference>
          <reference field="6" count="1">
            <x v="14"/>
          </reference>
          <reference field="7" count="1">
            <x v="90"/>
          </reference>
        </references>
      </pivotArea>
    </format>
    <format dxfId="16621">
      <pivotArea outline="0" fieldPosition="0" dataOnly="0" labelOnly="1">
        <references count="2">
          <reference field="2" count="1">
            <x v="3"/>
          </reference>
          <reference field="5" count="1">
            <x v="7"/>
          </reference>
        </references>
      </pivotArea>
    </format>
    <format dxfId="16620">
      <pivotArea outline="0" fieldPosition="0" dataOnly="0" labelOnly="1">
        <references count="3">
          <reference field="2" count="1">
            <x v="3"/>
          </reference>
          <reference field="5" count="1">
            <x v="7"/>
          </reference>
          <reference field="6" count="1">
            <x v="15"/>
          </reference>
        </references>
      </pivotArea>
    </format>
    <format dxfId="16619">
      <pivotArea outline="0" fieldPosition="0" dataOnly="0" labelOnly="1">
        <references count="4">
          <reference field="2" count="1">
            <x v="3"/>
          </reference>
          <reference field="5" count="1">
            <x v="7"/>
          </reference>
          <reference field="6" count="1">
            <x v="15"/>
          </reference>
          <reference field="7" count="1">
            <x v="124"/>
          </reference>
        </references>
      </pivotArea>
    </format>
    <format dxfId="16618">
      <pivotArea outline="0" fieldPosition="0" dataOnly="0" labelOnly="1">
        <references count="1">
          <reference field="5" count="1">
            <x v="7"/>
          </reference>
        </references>
      </pivotArea>
    </format>
    <format dxfId="16617">
      <pivotArea outline="0" fieldPosition="0" dataOnly="0" labelOnly="1">
        <references count="2">
          <reference field="2" count="1">
            <x v="3"/>
          </reference>
          <reference field="5" count="1">
            <x v="7"/>
          </reference>
        </references>
      </pivotArea>
    </format>
    <format dxfId="16616">
      <pivotArea outline="0" fieldPosition="0" dataOnly="0" labelOnly="1">
        <references count="3">
          <reference field="2" count="1">
            <x v="3"/>
          </reference>
          <reference field="5" count="1">
            <x v="7"/>
          </reference>
          <reference field="6" count="1">
            <x v="15"/>
          </reference>
        </references>
      </pivotArea>
    </format>
    <format dxfId="16615">
      <pivotArea outline="0" fieldPosition="0" dataOnly="0" labelOnly="1">
        <references count="4">
          <reference field="2" count="1">
            <x v="3"/>
          </reference>
          <reference field="5" count="1">
            <x v="7"/>
          </reference>
          <reference field="6" count="1">
            <x v="15"/>
          </reference>
          <reference field="7" count="1">
            <x v="124"/>
          </reference>
        </references>
      </pivotArea>
    </format>
    <format dxfId="16614">
      <pivotArea outline="0" fieldPosition="0" dataOnly="0" labelOnly="1">
        <references count="5">
          <reference field="2" count="1">
            <x v="3"/>
          </reference>
          <reference field="4" count="1">
            <x v="10"/>
          </reference>
          <reference field="5" count="1">
            <x v="7"/>
          </reference>
          <reference field="6" count="1">
            <x v="15"/>
          </reference>
          <reference field="7" count="1">
            <x v="124"/>
          </reference>
        </references>
      </pivotArea>
    </format>
    <format dxfId="16613">
      <pivotArea outline="0" fieldPosition="0" dataOnly="0" labelOnly="1">
        <references count="1">
          <reference field="5" count="1">
            <x v="8"/>
          </reference>
        </references>
      </pivotArea>
    </format>
    <format dxfId="16612">
      <pivotArea outline="0" fieldPosition="0" dataOnly="0" labelOnly="1">
        <references count="2">
          <reference field="2" count="1">
            <x v="0"/>
          </reference>
          <reference field="5" count="1">
            <x v="8"/>
          </reference>
        </references>
      </pivotArea>
    </format>
    <format dxfId="16611">
      <pivotArea outline="0" fieldPosition="0" dataOnly="0" labelOnly="1">
        <references count="3">
          <reference field="2" count="1">
            <x v="0"/>
          </reference>
          <reference field="5" count="1">
            <x v="8"/>
          </reference>
          <reference field="6" count="1">
            <x v="2"/>
          </reference>
        </references>
      </pivotArea>
    </format>
    <format dxfId="16610">
      <pivotArea outline="0" fieldPosition="0" dataOnly="0" labelOnly="1">
        <references count="4">
          <reference field="2" count="1">
            <x v="0"/>
          </reference>
          <reference field="5" count="1">
            <x v="8"/>
          </reference>
          <reference field="6" count="1">
            <x v="2"/>
          </reference>
          <reference field="7" count="1">
            <x v="93"/>
          </reference>
        </references>
      </pivotArea>
    </format>
    <format dxfId="16609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8"/>
          </reference>
          <reference field="6" count="1">
            <x v="2"/>
          </reference>
          <reference field="7" count="1">
            <x v="93"/>
          </reference>
        </references>
      </pivotArea>
    </format>
    <format dxfId="16608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8"/>
          </reference>
          <reference field="6" count="1">
            <x v="2"/>
          </reference>
          <reference field="7" count="1">
            <x v="93"/>
          </reference>
        </references>
      </pivotArea>
    </format>
    <format dxfId="16607">
      <pivotArea outline="0" fieldPosition="0" dataOnly="0" labelOnly="1">
        <references count="2">
          <reference field="2" count="1">
            <x v="0"/>
          </reference>
          <reference field="5" count="1">
            <x v="8"/>
          </reference>
        </references>
      </pivotArea>
    </format>
    <format dxfId="16606">
      <pivotArea outline="0" fieldPosition="0" dataOnly="0" labelOnly="1">
        <references count="3">
          <reference field="2" count="1">
            <x v="0"/>
          </reference>
          <reference field="5" count="1">
            <x v="8"/>
          </reference>
          <reference field="6" count="1">
            <x v="2"/>
          </reference>
        </references>
      </pivotArea>
    </format>
    <format dxfId="16605">
      <pivotArea outline="0" fieldPosition="0" dataOnly="0" labelOnly="1">
        <references count="4">
          <reference field="2" count="1">
            <x v="0"/>
          </reference>
          <reference field="5" count="1">
            <x v="8"/>
          </reference>
          <reference field="6" count="1">
            <x v="2"/>
          </reference>
          <reference field="7" count="1">
            <x v="93"/>
          </reference>
        </references>
      </pivotArea>
    </format>
    <format dxfId="16604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8"/>
          </reference>
          <reference field="6" count="1">
            <x v="2"/>
          </reference>
          <reference field="7" count="1">
            <x v="93"/>
          </reference>
        </references>
      </pivotArea>
    </format>
    <format dxfId="16603">
      <pivotArea outline="0" fieldPosition="0" dataOnly="0" labelOnly="1">
        <references count="3">
          <reference field="2" count="1">
            <x v="8"/>
          </reference>
          <reference field="5" count="1">
            <x v="8"/>
          </reference>
          <reference field="6" count="1">
            <x v="32"/>
          </reference>
        </references>
      </pivotArea>
    </format>
    <format dxfId="16602">
      <pivotArea outline="0" fieldPosition="0" dataOnly="0" labelOnly="1">
        <references count="4">
          <reference field="2" count="1">
            <x v="8"/>
          </reference>
          <reference field="5" count="1">
            <x v="8"/>
          </reference>
          <reference field="6" count="1">
            <x v="32"/>
          </reference>
          <reference field="7" count="1">
            <x v="89"/>
          </reference>
        </references>
      </pivotArea>
    </format>
    <format dxfId="16601">
      <pivotArea outline="0" fieldPosition="0" dataOnly="0" labelOnly="1">
        <references count="4">
          <reference field="2" count="1">
            <x v="8"/>
          </reference>
          <reference field="5" count="1">
            <x v="8"/>
          </reference>
          <reference field="6" count="1">
            <x v="32"/>
          </reference>
          <reference field="7" count="1">
            <x v="89"/>
          </reference>
        </references>
      </pivotArea>
    </format>
    <format dxfId="16600">
      <pivotArea outline="0" fieldPosition="0" dataOnly="0" labelOnly="1">
        <references count="5">
          <reference field="2" count="1">
            <x v="8"/>
          </reference>
          <reference field="4" count="1">
            <x v="18"/>
          </reference>
          <reference field="5" count="1">
            <x v="8"/>
          </reference>
          <reference field="6" count="1">
            <x v="32"/>
          </reference>
          <reference field="7" count="1">
            <x v="89"/>
          </reference>
        </references>
      </pivotArea>
    </format>
    <format dxfId="16599">
      <pivotArea outline="0" fieldPosition="0" dataOnly="0" labelOnly="1">
        <references count="4">
          <reference field="2" count="1">
            <x v="8"/>
          </reference>
          <reference field="5" count="1">
            <x v="8"/>
          </reference>
          <reference field="6" count="1">
            <x v="32"/>
          </reference>
          <reference field="7" count="1">
            <x v="142"/>
          </reference>
        </references>
      </pivotArea>
    </format>
    <format dxfId="16598">
      <pivotArea outline="0" fieldPosition="0" dataOnly="0" labelOnly="1">
        <references count="3">
          <reference field="2" count="1">
            <x v="8"/>
          </reference>
          <reference field="5" count="1">
            <x v="8"/>
          </reference>
          <reference field="6" count="1">
            <x v="32"/>
          </reference>
        </references>
      </pivotArea>
    </format>
    <format dxfId="16597">
      <pivotArea outline="0" fieldPosition="0" dataOnly="0" labelOnly="1">
        <references count="4">
          <reference field="2" count="1">
            <x v="8"/>
          </reference>
          <reference field="5" count="1">
            <x v="8"/>
          </reference>
          <reference field="6" count="1">
            <x v="32"/>
          </reference>
          <reference field="7" count="1">
            <x v="142"/>
          </reference>
        </references>
      </pivotArea>
    </format>
    <format dxfId="16596">
      <pivotArea outline="0" fieldPosition="0" dataOnly="0" labelOnly="1">
        <references count="5">
          <reference field="2" count="1">
            <x v="8"/>
          </reference>
          <reference field="4" count="1">
            <x v="18"/>
          </reference>
          <reference field="5" count="1">
            <x v="8"/>
          </reference>
          <reference field="6" count="1">
            <x v="32"/>
          </reference>
          <reference field="7" count="1">
            <x v="142"/>
          </reference>
        </references>
      </pivotArea>
    </format>
    <format dxfId="16595">
      <pivotArea outline="0" fieldPosition="0" dataOnly="0" labelOnly="1">
        <references count="3">
          <reference field="2" count="1">
            <x v="8"/>
          </reference>
          <reference field="5" count="1">
            <x v="8"/>
          </reference>
          <reference field="6" count="1">
            <x v="33"/>
          </reference>
        </references>
      </pivotArea>
    </format>
    <format dxfId="16594">
      <pivotArea outline="0" fieldPosition="0" dataOnly="0" labelOnly="1">
        <references count="4">
          <reference field="2" count="1">
            <x v="8"/>
          </reference>
          <reference field="5" count="1">
            <x v="8"/>
          </reference>
          <reference field="6" count="1">
            <x v="33"/>
          </reference>
          <reference field="7" count="1">
            <x v="133"/>
          </reference>
        </references>
      </pivotArea>
    </format>
    <format dxfId="16593">
      <pivotArea outline="0" fieldPosition="0" dataOnly="0" labelOnly="1">
        <references count="1">
          <reference field="5" count="1">
            <x v="8"/>
          </reference>
        </references>
      </pivotArea>
    </format>
    <format dxfId="16592">
      <pivotArea outline="0" fieldPosition="0" dataOnly="0" labelOnly="1">
        <references count="2">
          <reference field="2" count="1">
            <x v="8"/>
          </reference>
          <reference field="5" count="1">
            <x v="8"/>
          </reference>
        </references>
      </pivotArea>
    </format>
    <format dxfId="16591">
      <pivotArea outline="0" fieldPosition="0" dataOnly="0" labelOnly="1">
        <references count="4">
          <reference field="2" count="1">
            <x v="8"/>
          </reference>
          <reference field="5" count="1">
            <x v="8"/>
          </reference>
          <reference field="6" count="1">
            <x v="33"/>
          </reference>
          <reference field="7" count="1">
            <x v="133"/>
          </reference>
        </references>
      </pivotArea>
    </format>
    <format dxfId="16590">
      <pivotArea outline="0" fieldPosition="0" dataOnly="0" labelOnly="1">
        <references count="5">
          <reference field="2" count="1">
            <x v="8"/>
          </reference>
          <reference field="4" count="1">
            <x v="10"/>
          </reference>
          <reference field="5" count="1">
            <x v="8"/>
          </reference>
          <reference field="6" count="1">
            <x v="33"/>
          </reference>
          <reference field="7" count="1">
            <x v="133"/>
          </reference>
        </references>
      </pivotArea>
    </format>
    <format dxfId="16589">
      <pivotArea outline="0" fieldPosition="0" dataOnly="0" grandRow="1" labelOnly="1"/>
    </format>
    <format dxfId="16588">
      <pivotArea outline="0" fieldPosition="0">
        <references count="4">
          <reference field="2" count="1">
            <x v="12"/>
          </reference>
          <reference field="5" count="1">
            <x v="0"/>
          </reference>
          <reference field="6" count="1">
            <x v="38"/>
          </reference>
          <reference field="7" count="1">
            <x v="87"/>
          </reference>
        </references>
      </pivotArea>
    </format>
    <format dxfId="16587">
      <pivotArea outline="0" fieldPosition="0" dataOnly="0" labelOnly="1">
        <references count="1">
          <reference field="5" count="1">
            <x v="0"/>
          </reference>
        </references>
      </pivotArea>
    </format>
    <format dxfId="16586">
      <pivotArea outline="0" fieldPosition="0" dataOnly="0" labelOnly="1">
        <references count="2">
          <reference field="2" count="1">
            <x v="12"/>
          </reference>
          <reference field="5" count="1">
            <x v="0"/>
          </reference>
        </references>
      </pivotArea>
    </format>
    <format dxfId="16585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8"/>
          </reference>
          <reference field="7" count="1">
            <x v="87"/>
          </reference>
        </references>
      </pivotArea>
    </format>
    <format dxfId="16584">
      <pivotArea outline="0" fieldPosition="0">
        <references count="3">
          <reference field="2" count="1">
            <x v="9"/>
          </reference>
          <reference field="5" count="1">
            <x v="2"/>
          </reference>
          <reference field="6" count="1">
            <x v="34"/>
          </reference>
        </references>
      </pivotArea>
    </format>
    <format dxfId="16583">
      <pivotArea outline="0" fieldPosition="0" dataOnly="0" labelOnly="1">
        <references count="2">
          <reference field="2" count="1">
            <x v="9"/>
          </reference>
          <reference field="5" count="1">
            <x v="2"/>
          </reference>
        </references>
      </pivotArea>
    </format>
    <format dxfId="16582">
      <pivotArea outline="0" fieldPosition="0" dataOnly="0" labelOnly="1">
        <references count="3">
          <reference field="2" count="1">
            <x v="9"/>
          </reference>
          <reference field="5" count="1">
            <x v="2"/>
          </reference>
          <reference field="6" count="1">
            <x v="34"/>
          </reference>
        </references>
      </pivotArea>
    </format>
    <format dxfId="16581">
      <pivotArea outline="0" fieldPosition="0">
        <references count="5">
          <reference field="2" count="1">
            <x v="5"/>
          </reference>
          <reference field="4" count="1">
            <x v="10"/>
          </reference>
          <reference field="5" count="1">
            <x v="3"/>
          </reference>
          <reference field="6" count="1">
            <x v="19"/>
          </reference>
          <reference field="7" count="1">
            <x v="117"/>
          </reference>
        </references>
      </pivotArea>
    </format>
    <format dxfId="16580">
      <pivotArea outline="0" fieldPosition="0" dataOnly="0" labelOnly="1">
        <references count="3">
          <reference field="2" count="1">
            <x v="5"/>
          </reference>
          <reference field="5" count="1">
            <x v="3"/>
          </reference>
          <reference field="6" count="1">
            <x v="19"/>
          </reference>
        </references>
      </pivotArea>
    </format>
    <format dxfId="16579">
      <pivotArea outline="0" fieldPosition="0" dataOnly="0" labelOnly="1">
        <references count="4">
          <reference field="2" count="1">
            <x v="5"/>
          </reference>
          <reference field="5" count="1">
            <x v="3"/>
          </reference>
          <reference field="6" count="1">
            <x v="19"/>
          </reference>
          <reference field="7" count="1">
            <x v="117"/>
          </reference>
        </references>
      </pivotArea>
    </format>
    <format dxfId="16578">
      <pivotArea outline="0" fieldPosition="0" dataOnly="0" labelOnly="1">
        <references count="5">
          <reference field="2" count="1">
            <x v="5"/>
          </reference>
          <reference field="4" count="1">
            <x v="10"/>
          </reference>
          <reference field="5" count="1">
            <x v="3"/>
          </reference>
          <reference field="6" count="1">
            <x v="19"/>
          </reference>
          <reference field="7" count="1">
            <x v="117"/>
          </reference>
        </references>
      </pivotArea>
    </format>
    <format dxfId="16577">
      <pivotArea outline="0" fieldPosition="0" dataOnly="0" labelOnly="1">
        <references count="3">
          <reference field="2" count="1">
            <x v="2"/>
          </reference>
          <reference field="5" count="1">
            <x v="4"/>
          </reference>
          <reference field="6" count="1">
            <x v="10"/>
          </reference>
        </references>
      </pivotArea>
    </format>
    <format dxfId="16576">
      <pivotArea outline="0" fieldPosition="0" dataOnly="0" labelOnly="1">
        <references count="1">
          <reference field="5" count="1">
            <x v="5"/>
          </reference>
        </references>
      </pivotArea>
    </format>
    <format dxfId="16575">
      <pivotArea outline="0" fieldPosition="0" dataOnly="0" labelOnly="1">
        <references count="2">
          <reference field="2" count="1">
            <x v="0"/>
          </reference>
          <reference field="5" count="1">
            <x v="5"/>
          </reference>
        </references>
      </pivotArea>
    </format>
    <format dxfId="16574">
      <pivotArea outline="0" fieldPosition="0">
        <references count="4">
          <reference field="2" count="1">
            <x v="3"/>
          </reference>
          <reference field="5" count="1">
            <x v="7"/>
          </reference>
          <reference field="6" count="1">
            <x v="15"/>
          </reference>
          <reference field="7" count="1">
            <x v="124"/>
          </reference>
        </references>
      </pivotArea>
    </format>
    <format dxfId="16573">
      <pivotArea outline="0" fieldPosition="0" dataOnly="0" labelOnly="1">
        <references count="4">
          <reference field="2" count="1">
            <x v="3"/>
          </reference>
          <reference field="5" count="1">
            <x v="7"/>
          </reference>
          <reference field="6" count="1">
            <x v="15"/>
          </reference>
          <reference field="7" count="1">
            <x v="124"/>
          </reference>
        </references>
      </pivotArea>
    </format>
    <format dxfId="16572">
      <pivotArea outline="0" fieldPosition="0" dataOnly="0" grandRow="1" labelOnly="1"/>
    </format>
    <format dxfId="16571">
      <pivotArea outline="0" fieldPosition="0">
        <references count="3">
          <reference field="2" count="1">
            <x v="8"/>
          </reference>
          <reference field="5" count="1">
            <x v="3"/>
          </reference>
          <reference field="6" count="1">
            <x v="32"/>
          </reference>
        </references>
      </pivotArea>
    </format>
    <format dxfId="16570">
      <pivotArea outline="0" fieldPosition="0" dataOnly="0" labelOnly="1">
        <references count="1">
          <reference field="5" count="1">
            <x v="3"/>
          </reference>
        </references>
      </pivotArea>
    </format>
    <format dxfId="16569">
      <pivotArea outline="0" fieldPosition="0" dataOnly="0" labelOnly="1">
        <references count="3">
          <reference field="2" count="1">
            <x v="8"/>
          </reference>
          <reference field="5" count="1">
            <x v="3"/>
          </reference>
          <reference field="6" count="1">
            <x v="32"/>
          </reference>
        </references>
      </pivotArea>
    </format>
    <format dxfId="16568">
      <pivotArea outline="0" fieldPosition="0">
        <references count="3">
          <reference field="2" count="1">
            <x v="8"/>
          </reference>
          <reference field="5" count="1">
            <x v="8"/>
          </reference>
          <reference field="6" count="1">
            <x v="32"/>
          </reference>
        </references>
      </pivotArea>
    </format>
    <format dxfId="16567">
      <pivotArea outline="0" fieldPosition="0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13"/>
          </reference>
        </references>
      </pivotArea>
    </format>
    <format dxfId="16566">
      <pivotArea outline="0" fieldPosition="0" dataOnly="0" labelOnly="1">
        <references count="1">
          <reference field="5" count="1">
            <x v="4"/>
          </reference>
        </references>
      </pivotArea>
    </format>
    <format dxfId="16565">
      <pivotArea outline="0" fieldPosition="0" dataOnly="0" labelOnly="1">
        <references count="2">
          <reference field="2" count="1">
            <x v="2"/>
          </reference>
          <reference field="5" count="1">
            <x v="4"/>
          </reference>
        </references>
      </pivotArea>
    </format>
    <format dxfId="16564">
      <pivotArea outline="0" fieldPosition="0" dataOnly="0" labelOnly="1">
        <references count="3">
          <reference field="2" count="1">
            <x v="2"/>
          </reference>
          <reference field="5" count="1">
            <x v="4"/>
          </reference>
          <reference field="6" count="1">
            <x v="10"/>
          </reference>
        </references>
      </pivotArea>
    </format>
    <format dxfId="16563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13"/>
          </reference>
        </references>
      </pivotArea>
    </format>
    <format dxfId="16562">
      <pivotArea outline="0" fieldPosition="0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7"/>
          </reference>
        </references>
      </pivotArea>
    </format>
    <format dxfId="16561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7"/>
          </reference>
        </references>
      </pivotArea>
    </format>
    <format dxfId="16560">
      <pivotArea outline="0" fieldPosition="0">
        <references count="3">
          <reference field="2" count="1">
            <x v="8"/>
          </reference>
          <reference field="5" count="1">
            <x v="8"/>
          </reference>
          <reference field="6" count="1">
            <x v="33"/>
          </reference>
        </references>
      </pivotArea>
    </format>
    <format dxfId="16559">
      <pivotArea outline="0" fieldPosition="0" dataOnly="0" labelOnly="1">
        <references count="1">
          <reference field="5" count="1">
            <x v="8"/>
          </reference>
        </references>
      </pivotArea>
    </format>
    <format dxfId="16558">
      <pivotArea outline="0" fieldPosition="0" dataOnly="0" labelOnly="1">
        <references count="2">
          <reference field="2" count="1">
            <x v="8"/>
          </reference>
          <reference field="5" count="1">
            <x v="8"/>
          </reference>
        </references>
      </pivotArea>
    </format>
    <format dxfId="16557">
      <pivotArea outline="0" fieldPosition="0" dataOnly="0" labelOnly="1">
        <references count="3">
          <reference field="2" count="1">
            <x v="8"/>
          </reference>
          <reference field="5" count="1">
            <x v="8"/>
          </reference>
          <reference field="6" count="1">
            <x v="33"/>
          </reference>
        </references>
      </pivotArea>
    </format>
    <format dxfId="16556">
      <pivotArea outline="0" fieldPosition="0" dataOnly="0" labelOnly="1">
        <references count="1">
          <reference field="5" count="1">
            <x v="8"/>
          </reference>
        </references>
      </pivotArea>
    </format>
    <format dxfId="16555">
      <pivotArea outline="0" fieldPosition="0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9"/>
          </reference>
        </references>
      </pivotArea>
    </format>
    <format dxfId="16554">
      <pivotArea outline="0" fieldPosition="0" dataOnly="0" labelOnly="1">
        <references count="3">
          <reference field="2" count="1">
            <x v="0"/>
          </reference>
          <reference field="5" count="1">
            <x v="7"/>
          </reference>
          <reference field="6" count="1">
            <x v="7"/>
          </reference>
        </references>
      </pivotArea>
    </format>
    <format dxfId="16553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9"/>
          </reference>
        </references>
      </pivotArea>
    </format>
    <format dxfId="16552">
      <pivotArea outline="0" fieldPosition="0" dataOnly="0" labelOnly="1">
        <references count="1">
          <reference field="5" count="1">
            <x v="7"/>
          </reference>
        </references>
      </pivotArea>
    </format>
    <format dxfId="16551">
      <pivotArea outline="0" fieldPosition="0" dataOnly="0" labelOnly="1">
        <references count="2">
          <reference field="2" count="1">
            <x v="0"/>
          </reference>
          <reference field="5" count="1">
            <x v="7"/>
          </reference>
        </references>
      </pivotArea>
    </format>
    <format dxfId="16550">
      <pivotArea outline="0" fieldPosition="0" dataOnly="0" labelOnly="1">
        <references count="3">
          <reference field="2" count="1">
            <x v="0"/>
          </reference>
          <reference field="5" count="1">
            <x v="7"/>
          </reference>
          <reference field="6" count="1">
            <x v="7"/>
          </reference>
        </references>
      </pivotArea>
    </format>
    <format dxfId="16549">
      <pivotArea outline="0" fieldPosition="0" dataOnly="0" labelOnly="1">
        <references count="1">
          <reference field="5" count="1">
            <x v="7"/>
          </reference>
        </references>
      </pivotArea>
    </format>
    <format dxfId="16548">
      <pivotArea outline="0" fieldPosition="0" dataOnly="0" labelOnly="1">
        <references count="1">
          <reference field="5" count="1">
            <x v="5"/>
          </reference>
        </references>
      </pivotArea>
    </format>
    <format dxfId="16547">
      <pivotArea outline="0" fieldPosition="0" dataOnly="0" labelOnly="1">
        <references count="1">
          <reference field="5" count="1">
            <x v="4"/>
          </reference>
        </references>
      </pivotArea>
    </format>
    <format dxfId="16546">
      <pivotArea outline="0" fieldPosition="0" dataOnly="0" labelOnly="1">
        <references count="1">
          <reference field="5" count="1">
            <x v="3"/>
          </reference>
        </references>
      </pivotArea>
    </format>
    <format dxfId="16545">
      <pivotArea outline="0" fieldPosition="0">
        <references count="3">
          <reference field="2" count="1">
            <x v="6"/>
          </reference>
          <reference field="5" count="1">
            <x v="2"/>
          </reference>
          <reference field="6" count="1">
            <x v="24"/>
          </reference>
        </references>
      </pivotArea>
    </format>
    <format dxfId="16544">
      <pivotArea outline="0" fieldPosition="0" dataOnly="0" labelOnly="1">
        <references count="2">
          <reference field="2" count="1">
            <x v="6"/>
          </reference>
          <reference field="5" count="1">
            <x v="2"/>
          </reference>
        </references>
      </pivotArea>
    </format>
    <format dxfId="16543">
      <pivotArea outline="0" fieldPosition="0" dataOnly="0" labelOnly="1">
        <references count="3">
          <reference field="2" count="1">
            <x v="6"/>
          </reference>
          <reference field="5" count="1">
            <x v="2"/>
          </reference>
          <reference field="6" count="1">
            <x v="24"/>
          </reference>
        </references>
      </pivotArea>
    </format>
    <format dxfId="16542">
      <pivotArea outline="0" fieldPosition="0">
        <references count="2">
          <reference field="2" count="1">
            <x v="5"/>
          </reference>
          <reference field="5" count="1">
            <x v="2"/>
          </reference>
        </references>
      </pivotArea>
    </format>
    <format dxfId="16541">
      <pivotArea outline="0" fieldPosition="0" dataOnly="0" labelOnly="1">
        <references count="1">
          <reference field="5" count="1">
            <x v="2"/>
          </reference>
        </references>
      </pivotArea>
    </format>
    <format dxfId="16540">
      <pivotArea outline="0" fieldPosition="0" dataOnly="0" labelOnly="1">
        <references count="2">
          <reference field="2" count="1">
            <x v="5"/>
          </reference>
          <reference field="5" count="1">
            <x v="2"/>
          </reference>
        </references>
      </pivotArea>
    </format>
    <format dxfId="16539">
      <pivotArea outline="0" fieldPosition="0" dataOnly="0" labelOnly="1">
        <references count="1">
          <reference field="5" count="1">
            <x v="2"/>
          </reference>
        </references>
      </pivotArea>
    </format>
    <format dxfId="16538">
      <pivotArea outline="0" fieldPosition="0" dataOnly="0" labelOnly="1">
        <references count="1">
          <reference field="5" count="1">
            <x v="1"/>
          </reference>
        </references>
      </pivotArea>
    </format>
    <format dxfId="16537">
      <pivotArea outline="0" fieldPosition="0"/>
    </format>
    <format dxfId="16536">
      <pivotArea outline="0" fieldPosition="0" dataOnly="0" labelOnly="1">
        <references count="1">
          <reference field="5" count="1">
            <x v="0"/>
          </reference>
        </references>
      </pivotArea>
    </format>
    <format dxfId="16535">
      <pivotArea outline="0" fieldPosition="0" dataOnly="0" labelOnly="1">
        <references count="2">
          <reference field="2" count="1">
            <x v="0"/>
          </reference>
          <reference field="5" count="1">
            <x v="0"/>
          </reference>
        </references>
      </pivotArea>
    </format>
    <format dxfId="16534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0"/>
          </reference>
        </references>
      </pivotArea>
    </format>
    <format dxfId="16533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0"/>
          </reference>
          <reference field="7" count="1">
            <x v="223"/>
          </reference>
        </references>
      </pivotArea>
    </format>
    <format dxfId="16532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0"/>
          </reference>
        </references>
      </pivotArea>
    </format>
    <format dxfId="16531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0"/>
          </reference>
          <reference field="7" count="1">
            <x v="223"/>
          </reference>
        </references>
      </pivotArea>
    </format>
    <format dxfId="16530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0"/>
          </reference>
          <reference field="6" count="1">
            <x v="0"/>
          </reference>
          <reference field="7" count="1">
            <x v="223"/>
          </reference>
        </references>
      </pivotArea>
    </format>
    <format dxfId="16529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2"/>
          </reference>
        </references>
      </pivotArea>
    </format>
    <format dxfId="16528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223"/>
          </reference>
        </references>
      </pivotArea>
    </format>
    <format dxfId="16527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0"/>
          </reference>
          <reference field="6" count="1">
            <x v="2"/>
          </reference>
          <reference field="7" count="1">
            <x v="223"/>
          </reference>
        </references>
      </pivotArea>
    </format>
    <format dxfId="16526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0"/>
          </reference>
          <reference field="6" count="1">
            <x v="2"/>
          </reference>
          <reference field="7" count="1">
            <x v="223"/>
          </reference>
        </references>
      </pivotArea>
    </format>
    <format dxfId="16525">
      <pivotArea outline="0" fieldPosition="0" dataOnly="0" labelOnly="1">
        <references count="5">
          <reference field="2" count="1">
            <x v="0"/>
          </reference>
          <reference field="4" count="1">
            <x v="11"/>
          </reference>
          <reference field="5" count="1">
            <x v="0"/>
          </reference>
          <reference field="6" count="1">
            <x v="2"/>
          </reference>
          <reference field="7" count="1">
            <x v="223"/>
          </reference>
        </references>
      </pivotArea>
    </format>
    <format dxfId="16524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2"/>
          </reference>
        </references>
      </pivotArea>
    </format>
    <format dxfId="16523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223"/>
          </reference>
        </references>
      </pivotArea>
    </format>
    <format dxfId="16522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0"/>
          </reference>
          <reference field="6" count="1">
            <x v="2"/>
          </reference>
          <reference field="7" count="1">
            <x v="223"/>
          </reference>
        </references>
      </pivotArea>
    </format>
    <format dxfId="16521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6"/>
          </reference>
        </references>
      </pivotArea>
    </format>
    <format dxfId="16520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6"/>
          </reference>
          <reference field="7" count="1">
            <x v="223"/>
          </reference>
        </references>
      </pivotArea>
    </format>
    <format dxfId="16519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6"/>
          </reference>
        </references>
      </pivotArea>
    </format>
    <format dxfId="16518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6"/>
          </reference>
          <reference field="7" count="1">
            <x v="223"/>
          </reference>
        </references>
      </pivotArea>
    </format>
    <format dxfId="16517">
      <pivotArea outline="0" fieldPosition="0" dataOnly="0" labelOnly="1">
        <references count="5">
          <reference field="2" count="1">
            <x v="0"/>
          </reference>
          <reference field="4" count="1">
            <x v="14"/>
          </reference>
          <reference field="5" count="1">
            <x v="0"/>
          </reference>
          <reference field="6" count="1">
            <x v="6"/>
          </reference>
          <reference field="7" count="1">
            <x v="223"/>
          </reference>
        </references>
      </pivotArea>
    </format>
    <format dxfId="16516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7"/>
          </reference>
        </references>
      </pivotArea>
    </format>
    <format dxfId="16515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188"/>
          </reference>
        </references>
      </pivotArea>
    </format>
    <format dxfId="16514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188"/>
          </reference>
        </references>
      </pivotArea>
    </format>
    <format dxfId="16513">
      <pivotArea outline="0" fieldPosition="0" dataOnly="0" labelOnly="1">
        <references count="5">
          <reference field="2" count="1">
            <x v="0"/>
          </reference>
          <reference field="4" count="1">
            <x v="15"/>
          </reference>
          <reference field="5" count="1">
            <x v="0"/>
          </reference>
          <reference field="6" count="1">
            <x v="7"/>
          </reference>
          <reference field="7" count="1">
            <x v="188"/>
          </reference>
        </references>
      </pivotArea>
    </format>
    <format dxfId="16512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6511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0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6510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0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6509">
      <pivotArea outline="0" fieldPosition="0" dataOnly="0" labelOnly="1">
        <references count="5">
          <reference field="2" count="1">
            <x v="0"/>
          </reference>
          <reference field="4" count="1">
            <x v="15"/>
          </reference>
          <reference field="5" count="1">
            <x v="0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6508">
      <pivotArea outline="0" fieldPosition="0" dataOnly="0" labelOnly="1">
        <references count="5">
          <reference field="2" count="1">
            <x v="0"/>
          </reference>
          <reference field="4" count="1">
            <x v="16"/>
          </reference>
          <reference field="5" count="1">
            <x v="0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6507">
      <pivotArea outline="0" fieldPosition="0" dataOnly="0" labelOnly="1">
        <references count="2">
          <reference field="2" count="1">
            <x v="0"/>
          </reference>
          <reference field="5" count="1">
            <x v="0"/>
          </reference>
        </references>
      </pivotArea>
    </format>
    <format dxfId="16506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7"/>
          </reference>
        </references>
      </pivotArea>
    </format>
    <format dxfId="16505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6504">
      <pivotArea outline="0" fieldPosition="0" dataOnly="0" labelOnly="1">
        <references count="5">
          <reference field="2" count="1">
            <x v="0"/>
          </reference>
          <reference field="4" count="1">
            <x v="23"/>
          </reference>
          <reference field="5" count="1">
            <x v="0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6503">
      <pivotArea outline="0" fieldPosition="0" dataOnly="0" labelOnly="1">
        <references count="2">
          <reference field="2" count="1">
            <x v="1"/>
          </reference>
          <reference field="5" count="1">
            <x v="0"/>
          </reference>
        </references>
      </pivotArea>
    </format>
    <format dxfId="16502">
      <pivotArea outline="0" fieldPosition="0" dataOnly="0" labelOnly="1">
        <references count="3">
          <reference field="2" count="1">
            <x v="1"/>
          </reference>
          <reference field="5" count="1">
            <x v="0"/>
          </reference>
          <reference field="6" count="1">
            <x v="8"/>
          </reference>
        </references>
      </pivotArea>
    </format>
    <format dxfId="16501">
      <pivotArea outline="0" fieldPosition="0" dataOnly="0" labelOnly="1">
        <references count="4">
          <reference field="2" count="1">
            <x v="1"/>
          </reference>
          <reference field="5" count="1">
            <x v="0"/>
          </reference>
          <reference field="6" count="1">
            <x v="8"/>
          </reference>
          <reference field="7" count="1">
            <x v="200"/>
          </reference>
        </references>
      </pivotArea>
    </format>
    <format dxfId="16500">
      <pivotArea outline="0" fieldPosition="0" dataOnly="0" labelOnly="1">
        <references count="2">
          <reference field="2" count="1">
            <x v="1"/>
          </reference>
          <reference field="5" count="1">
            <x v="0"/>
          </reference>
        </references>
      </pivotArea>
    </format>
    <format dxfId="16499">
      <pivotArea outline="0" fieldPosition="0" dataOnly="0" labelOnly="1">
        <references count="3">
          <reference field="2" count="1">
            <x v="1"/>
          </reference>
          <reference field="5" count="1">
            <x v="0"/>
          </reference>
          <reference field="6" count="1">
            <x v="8"/>
          </reference>
        </references>
      </pivotArea>
    </format>
    <format dxfId="16498">
      <pivotArea outline="0" fieldPosition="0" dataOnly="0" labelOnly="1">
        <references count="4">
          <reference field="2" count="1">
            <x v="1"/>
          </reference>
          <reference field="5" count="1">
            <x v="0"/>
          </reference>
          <reference field="6" count="1">
            <x v="8"/>
          </reference>
          <reference field="7" count="1">
            <x v="200"/>
          </reference>
        </references>
      </pivotArea>
    </format>
    <format dxfId="16497">
      <pivotArea outline="0" fieldPosition="0" dataOnly="0" labelOnly="1">
        <references count="5">
          <reference field="2" count="1">
            <x v="1"/>
          </reference>
          <reference field="4" count="1">
            <x v="10"/>
          </reference>
          <reference field="5" count="1">
            <x v="0"/>
          </reference>
          <reference field="6" count="1">
            <x v="8"/>
          </reference>
          <reference field="7" count="1">
            <x v="200"/>
          </reference>
        </references>
      </pivotArea>
    </format>
    <format dxfId="16496">
      <pivotArea outline="0" fieldPosition="0" dataOnly="0" labelOnly="1">
        <references count="2">
          <reference field="2" count="1">
            <x v="2"/>
          </reference>
          <reference field="5" count="1">
            <x v="0"/>
          </reference>
        </references>
      </pivotArea>
    </format>
    <format dxfId="16495">
      <pivotArea outline="0" fieldPosition="0" dataOnly="0" labelOnly="1">
        <references count="3">
          <reference field="2" count="1">
            <x v="2"/>
          </reference>
          <reference field="5" count="1">
            <x v="0"/>
          </reference>
          <reference field="6" count="1">
            <x v="11"/>
          </reference>
        </references>
      </pivotArea>
    </format>
    <format dxfId="16494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1"/>
          </reference>
          <reference field="7" count="1">
            <x v="202"/>
          </reference>
        </references>
      </pivotArea>
    </format>
    <format dxfId="16493">
      <pivotArea outline="0" fieldPosition="0" dataOnly="0" labelOnly="1">
        <references count="2">
          <reference field="2" count="1">
            <x v="2"/>
          </reference>
          <reference field="5" count="1">
            <x v="0"/>
          </reference>
        </references>
      </pivotArea>
    </format>
    <format dxfId="16492">
      <pivotArea outline="0" fieldPosition="0" dataOnly="0" labelOnly="1">
        <references count="3">
          <reference field="2" count="1">
            <x v="2"/>
          </reference>
          <reference field="5" count="1">
            <x v="0"/>
          </reference>
          <reference field="6" count="1">
            <x v="11"/>
          </reference>
        </references>
      </pivotArea>
    </format>
    <format dxfId="16491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1"/>
          </reference>
          <reference field="7" count="1">
            <x v="202"/>
          </reference>
        </references>
      </pivotArea>
    </format>
    <format dxfId="16490">
      <pivotArea outline="0" fieldPosition="0" dataOnly="0" labelOnly="1">
        <references count="5">
          <reference field="2" count="1">
            <x v="2"/>
          </reference>
          <reference field="4" count="1">
            <x v="17"/>
          </reference>
          <reference field="5" count="1">
            <x v="0"/>
          </reference>
          <reference field="6" count="1">
            <x v="11"/>
          </reference>
          <reference field="7" count="1">
            <x v="202"/>
          </reference>
        </references>
      </pivotArea>
    </format>
    <format dxfId="16489">
      <pivotArea outline="0" fieldPosition="0" dataOnly="0" labelOnly="1">
        <references count="2">
          <reference field="2" count="1">
            <x v="5"/>
          </reference>
          <reference field="5" count="1">
            <x v="0"/>
          </reference>
        </references>
      </pivotArea>
    </format>
    <format dxfId="16488">
      <pivotArea outline="0" fieldPosition="0" dataOnly="0" labelOnly="1">
        <references count="3">
          <reference field="2" count="1">
            <x v="5"/>
          </reference>
          <reference field="5" count="1">
            <x v="0"/>
          </reference>
          <reference field="6" count="1">
            <x v="19"/>
          </reference>
        </references>
      </pivotArea>
    </format>
    <format dxfId="16487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19"/>
          </reference>
          <reference field="7" count="1">
            <x v="188"/>
          </reference>
        </references>
      </pivotArea>
    </format>
    <format dxfId="16486">
      <pivotArea outline="0" fieldPosition="0" dataOnly="0" labelOnly="1">
        <references count="3">
          <reference field="2" count="1">
            <x v="5"/>
          </reference>
          <reference field="5" count="1">
            <x v="0"/>
          </reference>
          <reference field="6" count="1">
            <x v="19"/>
          </reference>
        </references>
      </pivotArea>
    </format>
    <format dxfId="16485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19"/>
          </reference>
          <reference field="7" count="1">
            <x v="188"/>
          </reference>
        </references>
      </pivotArea>
    </format>
    <format dxfId="16484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19"/>
          </reference>
          <reference field="7" count="1">
            <x v="188"/>
          </reference>
        </references>
      </pivotArea>
    </format>
    <format dxfId="16483">
      <pivotArea outline="0" fieldPosition="0" dataOnly="0" labelOnly="1">
        <references count="3">
          <reference field="2" count="1">
            <x v="5"/>
          </reference>
          <reference field="5" count="1">
            <x v="0"/>
          </reference>
          <reference field="6" count="1">
            <x v="20"/>
          </reference>
        </references>
      </pivotArea>
    </format>
    <format dxfId="16482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0"/>
          </reference>
          <reference field="7" count="1">
            <x v="188"/>
          </reference>
        </references>
      </pivotArea>
    </format>
    <format dxfId="16481">
      <pivotArea outline="0" fieldPosition="0" dataOnly="0" labelOnly="1">
        <references count="2">
          <reference field="2" count="1">
            <x v="5"/>
          </reference>
          <reference field="5" count="1">
            <x v="0"/>
          </reference>
        </references>
      </pivotArea>
    </format>
    <format dxfId="16480">
      <pivotArea outline="0" fieldPosition="0" dataOnly="0" labelOnly="1">
        <references count="3">
          <reference field="2" count="1">
            <x v="5"/>
          </reference>
          <reference field="5" count="1">
            <x v="0"/>
          </reference>
          <reference field="6" count="1">
            <x v="20"/>
          </reference>
        </references>
      </pivotArea>
    </format>
    <format dxfId="16479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0"/>
          </reference>
          <reference field="7" count="1">
            <x v="188"/>
          </reference>
        </references>
      </pivotArea>
    </format>
    <format dxfId="16478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20"/>
          </reference>
          <reference field="7" count="1">
            <x v="188"/>
          </reference>
        </references>
      </pivotArea>
    </format>
    <format dxfId="16477">
      <pivotArea outline="0" fieldPosition="0" dataOnly="0" labelOnly="1">
        <references count="2">
          <reference field="2" count="1">
            <x v="8"/>
          </reference>
          <reference field="5" count="1">
            <x v="0"/>
          </reference>
        </references>
      </pivotArea>
    </format>
    <format dxfId="16476">
      <pivotArea outline="0" fieldPosition="0" dataOnly="0" labelOnly="1">
        <references count="3">
          <reference field="2" count="1">
            <x v="8"/>
          </reference>
          <reference field="5" count="1">
            <x v="0"/>
          </reference>
          <reference field="6" count="1">
            <x v="30"/>
          </reference>
        </references>
      </pivotArea>
    </format>
    <format dxfId="16475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0"/>
          </reference>
          <reference field="7" count="1">
            <x v="224"/>
          </reference>
        </references>
      </pivotArea>
    </format>
    <format dxfId="16474">
      <pivotArea outline="0" fieldPosition="0" dataOnly="0" labelOnly="1">
        <references count="3">
          <reference field="2" count="1">
            <x v="8"/>
          </reference>
          <reference field="5" count="1">
            <x v="0"/>
          </reference>
          <reference field="6" count="1">
            <x v="30"/>
          </reference>
        </references>
      </pivotArea>
    </format>
    <format dxfId="16473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0"/>
          </reference>
          <reference field="7" count="1">
            <x v="224"/>
          </reference>
        </references>
      </pivotArea>
    </format>
    <format dxfId="16472">
      <pivotArea outline="0" fieldPosition="0" dataOnly="0" labelOnly="1">
        <references count="5">
          <reference field="2" count="1">
            <x v="8"/>
          </reference>
          <reference field="4" count="1">
            <x v="18"/>
          </reference>
          <reference field="5" count="1">
            <x v="0"/>
          </reference>
          <reference field="6" count="1">
            <x v="30"/>
          </reference>
          <reference field="7" count="1">
            <x v="224"/>
          </reference>
        </references>
      </pivotArea>
    </format>
    <format dxfId="16471">
      <pivotArea outline="0" fieldPosition="0" dataOnly="0" labelOnly="1">
        <references count="3">
          <reference field="2" count="1">
            <x v="8"/>
          </reference>
          <reference field="5" count="1">
            <x v="0"/>
          </reference>
          <reference field="6" count="1">
            <x v="31"/>
          </reference>
        </references>
      </pivotArea>
    </format>
    <format dxfId="16470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95"/>
          </reference>
        </references>
      </pivotArea>
    </format>
    <format dxfId="16469">
      <pivotArea outline="0" fieldPosition="0" dataOnly="0" labelOnly="1">
        <references count="3">
          <reference field="2" count="1">
            <x v="8"/>
          </reference>
          <reference field="5" count="1">
            <x v="0"/>
          </reference>
          <reference field="6" count="1">
            <x v="31"/>
          </reference>
        </references>
      </pivotArea>
    </format>
    <format dxfId="16468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95"/>
          </reference>
        </references>
      </pivotArea>
    </format>
    <format dxfId="16467">
      <pivotArea outline="0" fieldPosition="0" dataOnly="0" labelOnly="1">
        <references count="5">
          <reference field="2" count="1">
            <x v="8"/>
          </reference>
          <reference field="4" count="1">
            <x v="19"/>
          </reference>
          <reference field="5" count="1">
            <x v="0"/>
          </reference>
          <reference field="6" count="1">
            <x v="31"/>
          </reference>
          <reference field="7" count="1">
            <x v="195"/>
          </reference>
        </references>
      </pivotArea>
    </format>
    <format dxfId="16466">
      <pivotArea outline="0" fieldPosition="0" dataOnly="0" labelOnly="1">
        <references count="3">
          <reference field="2" count="1">
            <x v="8"/>
          </reference>
          <reference field="5" count="1">
            <x v="0"/>
          </reference>
          <reference field="6" count="1">
            <x v="33"/>
          </reference>
        </references>
      </pivotArea>
    </format>
    <format dxfId="16465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3"/>
          </reference>
          <reference field="7" count="1">
            <x v="203"/>
          </reference>
        </references>
      </pivotArea>
    </format>
    <format dxfId="16464">
      <pivotArea outline="0" fieldPosition="0" dataOnly="0" labelOnly="1">
        <references count="2">
          <reference field="2" count="1">
            <x v="8"/>
          </reference>
          <reference field="5" count="1">
            <x v="0"/>
          </reference>
        </references>
      </pivotArea>
    </format>
    <format dxfId="16463">
      <pivotArea outline="0" fieldPosition="0" dataOnly="0" labelOnly="1">
        <references count="3">
          <reference field="2" count="1">
            <x v="8"/>
          </reference>
          <reference field="5" count="1">
            <x v="0"/>
          </reference>
          <reference field="6" count="1">
            <x v="33"/>
          </reference>
        </references>
      </pivotArea>
    </format>
    <format dxfId="16462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3"/>
          </reference>
          <reference field="7" count="1">
            <x v="203"/>
          </reference>
        </references>
      </pivotArea>
    </format>
    <format dxfId="16461">
      <pivotArea outline="0" fieldPosition="0" dataOnly="0" labelOnly="1">
        <references count="5">
          <reference field="2" count="1">
            <x v="8"/>
          </reference>
          <reference field="4" count="1">
            <x v="22"/>
          </reference>
          <reference field="5" count="1">
            <x v="0"/>
          </reference>
          <reference field="6" count="1">
            <x v="33"/>
          </reference>
          <reference field="7" count="1">
            <x v="203"/>
          </reference>
        </references>
      </pivotArea>
    </format>
    <format dxfId="16460">
      <pivotArea outline="0" fieldPosition="0" dataOnly="0" labelOnly="1">
        <references count="2">
          <reference field="2" count="1">
            <x v="10"/>
          </reference>
          <reference field="5" count="1">
            <x v="0"/>
          </reference>
        </references>
      </pivotArea>
    </format>
    <format dxfId="16459">
      <pivotArea outline="0" fieldPosition="0" dataOnly="0" labelOnly="1">
        <references count="3">
          <reference field="2" count="1">
            <x v="10"/>
          </reference>
          <reference field="5" count="1">
            <x v="0"/>
          </reference>
          <reference field="6" count="1">
            <x v="35"/>
          </reference>
        </references>
      </pivotArea>
    </format>
    <format dxfId="16458">
      <pivotArea outline="0" fieldPosition="0" dataOnly="0" labelOnly="1">
        <references count="4">
          <reference field="2" count="1">
            <x v="10"/>
          </reference>
          <reference field="5" count="1">
            <x v="0"/>
          </reference>
          <reference field="6" count="1">
            <x v="35"/>
          </reference>
          <reference field="7" count="1">
            <x v="223"/>
          </reference>
        </references>
      </pivotArea>
    </format>
    <format dxfId="16457">
      <pivotArea outline="0" fieldPosition="0" dataOnly="0" labelOnly="1">
        <references count="2">
          <reference field="2" count="1">
            <x v="10"/>
          </reference>
          <reference field="5" count="1">
            <x v="0"/>
          </reference>
        </references>
      </pivotArea>
    </format>
    <format dxfId="16456">
      <pivotArea outline="0" fieldPosition="0" dataOnly="0" labelOnly="1">
        <references count="3">
          <reference field="2" count="1">
            <x v="10"/>
          </reference>
          <reference field="5" count="1">
            <x v="0"/>
          </reference>
          <reference field="6" count="1">
            <x v="35"/>
          </reference>
        </references>
      </pivotArea>
    </format>
    <format dxfId="16455">
      <pivotArea outline="0" fieldPosition="0" dataOnly="0" labelOnly="1">
        <references count="4">
          <reference field="2" count="1">
            <x v="10"/>
          </reference>
          <reference field="5" count="1">
            <x v="0"/>
          </reference>
          <reference field="6" count="1">
            <x v="35"/>
          </reference>
          <reference field="7" count="1">
            <x v="223"/>
          </reference>
        </references>
      </pivotArea>
    </format>
    <format dxfId="16454">
      <pivotArea outline="0" fieldPosition="0" dataOnly="0" labelOnly="1">
        <references count="5">
          <reference field="2" count="1">
            <x v="10"/>
          </reference>
          <reference field="4" count="1">
            <x v="15"/>
          </reference>
          <reference field="5" count="1">
            <x v="0"/>
          </reference>
          <reference field="6" count="1">
            <x v="35"/>
          </reference>
          <reference field="7" count="1">
            <x v="223"/>
          </reference>
        </references>
      </pivotArea>
    </format>
    <format dxfId="16453">
      <pivotArea outline="0" fieldPosition="0" dataOnly="0" labelOnly="1">
        <references count="2">
          <reference field="2" count="1">
            <x v="11"/>
          </reference>
          <reference field="5" count="1">
            <x v="0"/>
          </reference>
        </references>
      </pivotArea>
    </format>
    <format dxfId="16452">
      <pivotArea outline="0" fieldPosition="0" dataOnly="0" labelOnly="1">
        <references count="3">
          <reference field="2" count="1">
            <x v="11"/>
          </reference>
          <reference field="5" count="1">
            <x v="0"/>
          </reference>
          <reference field="6" count="1">
            <x v="36"/>
          </reference>
        </references>
      </pivotArea>
    </format>
    <format dxfId="16451">
      <pivotArea outline="0" fieldPosition="0" dataOnly="0" labelOnly="1">
        <references count="4">
          <reference field="2" count="1">
            <x v="11"/>
          </reference>
          <reference field="5" count="1">
            <x v="0"/>
          </reference>
          <reference field="6" count="1">
            <x v="36"/>
          </reference>
          <reference field="7" count="1">
            <x v="205"/>
          </reference>
        </references>
      </pivotArea>
    </format>
    <format dxfId="16450">
      <pivotArea outline="0" fieldPosition="0" dataOnly="0" labelOnly="1">
        <references count="2">
          <reference field="2" count="1">
            <x v="11"/>
          </reference>
          <reference field="5" count="1">
            <x v="0"/>
          </reference>
        </references>
      </pivotArea>
    </format>
    <format dxfId="16449">
      <pivotArea outline="0" fieldPosition="0" dataOnly="0" labelOnly="1">
        <references count="3">
          <reference field="2" count="1">
            <x v="11"/>
          </reference>
          <reference field="5" count="1">
            <x v="0"/>
          </reference>
          <reference field="6" count="1">
            <x v="36"/>
          </reference>
        </references>
      </pivotArea>
    </format>
    <format dxfId="16448">
      <pivotArea outline="0" fieldPosition="0" dataOnly="0" labelOnly="1">
        <references count="4">
          <reference field="2" count="1">
            <x v="11"/>
          </reference>
          <reference field="5" count="1">
            <x v="0"/>
          </reference>
          <reference field="6" count="1">
            <x v="36"/>
          </reference>
          <reference field="7" count="1">
            <x v="205"/>
          </reference>
        </references>
      </pivotArea>
    </format>
    <format dxfId="16447">
      <pivotArea outline="0" fieldPosition="0" dataOnly="0" labelOnly="1">
        <references count="5">
          <reference field="2" count="1">
            <x v="11"/>
          </reference>
          <reference field="4" count="1">
            <x v="20"/>
          </reference>
          <reference field="5" count="1">
            <x v="0"/>
          </reference>
          <reference field="6" count="1">
            <x v="36"/>
          </reference>
          <reference field="7" count="1">
            <x v="205"/>
          </reference>
        </references>
      </pivotArea>
    </format>
    <format dxfId="16446">
      <pivotArea outline="0" fieldPosition="0" dataOnly="0" labelOnly="1">
        <references count="2">
          <reference field="2" count="1">
            <x v="12"/>
          </reference>
          <reference field="5" count="1">
            <x v="0"/>
          </reference>
        </references>
      </pivotArea>
    </format>
    <format dxfId="16445">
      <pivotArea outline="0" fieldPosition="0" dataOnly="0" labelOnly="1">
        <references count="3">
          <reference field="2" count="1">
            <x v="12"/>
          </reference>
          <reference field="5" count="1">
            <x v="0"/>
          </reference>
          <reference field="6" count="1">
            <x v="37"/>
          </reference>
        </references>
      </pivotArea>
    </format>
    <format dxfId="16444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7"/>
          </reference>
          <reference field="7" count="1">
            <x v="205"/>
          </reference>
        </references>
      </pivotArea>
    </format>
    <format dxfId="16443">
      <pivotArea outline="0" fieldPosition="0" dataOnly="0" labelOnly="1">
        <references count="1">
          <reference field="5" count="1">
            <x v="0"/>
          </reference>
        </references>
      </pivotArea>
    </format>
    <format dxfId="16442">
      <pivotArea outline="0" fieldPosition="0" dataOnly="0" labelOnly="1">
        <references count="2">
          <reference field="2" count="1">
            <x v="12"/>
          </reference>
          <reference field="5" count="1">
            <x v="0"/>
          </reference>
        </references>
      </pivotArea>
    </format>
    <format dxfId="16441">
      <pivotArea outline="0" fieldPosition="0" dataOnly="0" labelOnly="1">
        <references count="3">
          <reference field="2" count="1">
            <x v="12"/>
          </reference>
          <reference field="5" count="1">
            <x v="0"/>
          </reference>
          <reference field="6" count="1">
            <x v="37"/>
          </reference>
        </references>
      </pivotArea>
    </format>
    <format dxfId="16440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7"/>
          </reference>
          <reference field="7" count="1">
            <x v="205"/>
          </reference>
        </references>
      </pivotArea>
    </format>
    <format dxfId="16439">
      <pivotArea outline="0" fieldPosition="0" dataOnly="0" labelOnly="1">
        <references count="5">
          <reference field="2" count="1">
            <x v="12"/>
          </reference>
          <reference field="4" count="1">
            <x v="21"/>
          </reference>
          <reference field="5" count="1">
            <x v="0"/>
          </reference>
          <reference field="6" count="1">
            <x v="37"/>
          </reference>
          <reference field="7" count="1">
            <x v="205"/>
          </reference>
        </references>
      </pivotArea>
    </format>
    <format dxfId="16438">
      <pivotArea outline="0" fieldPosition="0" dataOnly="0" labelOnly="1">
        <references count="1">
          <reference field="5" count="1">
            <x v="0"/>
          </reference>
        </references>
      </pivotArea>
    </format>
    <format dxfId="16437">
      <pivotArea outline="0" fieldPosition="0" dataOnly="0" labelOnly="1">
        <references count="1">
          <reference field="5" count="1">
            <x v="1"/>
          </reference>
        </references>
      </pivotArea>
    </format>
    <format dxfId="16436">
      <pivotArea outline="0" fieldPosition="0" dataOnly="0" labelOnly="1">
        <references count="2">
          <reference field="2" count="1">
            <x v="0"/>
          </reference>
          <reference field="5" count="1">
            <x v="1"/>
          </reference>
        </references>
      </pivotArea>
    </format>
    <format dxfId="16435">
      <pivotArea outline="0" fieldPosition="0" dataOnly="0" labelOnly="1">
        <references count="3">
          <reference field="2" count="1">
            <x v="0"/>
          </reference>
          <reference field="5" count="1">
            <x v="1"/>
          </reference>
          <reference field="6" count="1">
            <x v="4"/>
          </reference>
        </references>
      </pivotArea>
    </format>
    <format dxfId="16434">
      <pivotArea outline="0" fieldPosition="0" dataOnly="0" labelOnly="1">
        <references count="4">
          <reference field="2" count="1">
            <x v="0"/>
          </reference>
          <reference field="5" count="1">
            <x v="1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6433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1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6432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1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6431">
      <pivotArea outline="0" fieldPosition="0" dataOnly="0" labelOnly="1">
        <references count="1">
          <reference field="5" count="1">
            <x v="1"/>
          </reference>
        </references>
      </pivotArea>
    </format>
    <format dxfId="16430">
      <pivotArea outline="0" fieldPosition="0" dataOnly="0" labelOnly="1">
        <references count="2">
          <reference field="2" count="1">
            <x v="0"/>
          </reference>
          <reference field="5" count="1">
            <x v="1"/>
          </reference>
        </references>
      </pivotArea>
    </format>
    <format dxfId="16429">
      <pivotArea outline="0" fieldPosition="0" dataOnly="0" labelOnly="1">
        <references count="3">
          <reference field="2" count="1">
            <x v="0"/>
          </reference>
          <reference field="5" count="1">
            <x v="1"/>
          </reference>
          <reference field="6" count="1">
            <x v="4"/>
          </reference>
        </references>
      </pivotArea>
    </format>
    <format dxfId="16428">
      <pivotArea outline="0" fieldPosition="0" dataOnly="0" labelOnly="1">
        <references count="4">
          <reference field="2" count="1">
            <x v="0"/>
          </reference>
          <reference field="5" count="1">
            <x v="1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6427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1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6426">
      <pivotArea outline="0" fieldPosition="0" dataOnly="0" labelOnly="1">
        <references count="1">
          <reference field="5" count="1">
            <x v="1"/>
          </reference>
        </references>
      </pivotArea>
    </format>
    <format dxfId="16425">
      <pivotArea outline="0" fieldPosition="0" dataOnly="0" labelOnly="1">
        <references count="1">
          <reference field="5" count="1">
            <x v="2"/>
          </reference>
        </references>
      </pivotArea>
    </format>
    <format dxfId="16424">
      <pivotArea outline="0" fieldPosition="0" dataOnly="0" labelOnly="1">
        <references count="2">
          <reference field="2" count="1">
            <x v="5"/>
          </reference>
          <reference field="5" count="1">
            <x v="2"/>
          </reference>
        </references>
      </pivotArea>
    </format>
    <format dxfId="16423">
      <pivotArea outline="0" fieldPosition="0" dataOnly="0" labelOnly="1">
        <references count="3">
          <reference field="2" count="1">
            <x v="5"/>
          </reference>
          <reference field="5" count="1">
            <x v="2"/>
          </reference>
          <reference field="6" count="1">
            <x v="22"/>
          </reference>
        </references>
      </pivotArea>
    </format>
    <format dxfId="16422">
      <pivotArea outline="0" fieldPosition="0" dataOnly="0" labelOnly="1">
        <references count="4">
          <reference field="2" count="1">
            <x v="5"/>
          </reference>
          <reference field="5" count="1">
            <x v="2"/>
          </reference>
          <reference field="6" count="1">
            <x v="22"/>
          </reference>
          <reference field="7" count="1">
            <x v="189"/>
          </reference>
        </references>
      </pivotArea>
    </format>
    <format dxfId="16421">
      <pivotArea outline="0" fieldPosition="0" dataOnly="0" labelOnly="1">
        <references count="2">
          <reference field="2" count="1">
            <x v="5"/>
          </reference>
          <reference field="5" count="1">
            <x v="2"/>
          </reference>
        </references>
      </pivotArea>
    </format>
    <format dxfId="16420">
      <pivotArea outline="0" fieldPosition="0" dataOnly="0" labelOnly="1">
        <references count="3">
          <reference field="2" count="1">
            <x v="5"/>
          </reference>
          <reference field="5" count="1">
            <x v="2"/>
          </reference>
          <reference field="6" count="1">
            <x v="22"/>
          </reference>
        </references>
      </pivotArea>
    </format>
    <format dxfId="16419">
      <pivotArea outline="0" fieldPosition="0" dataOnly="0" labelOnly="1">
        <references count="4">
          <reference field="2" count="1">
            <x v="5"/>
          </reference>
          <reference field="5" count="1">
            <x v="2"/>
          </reference>
          <reference field="6" count="1">
            <x v="22"/>
          </reference>
          <reference field="7" count="1">
            <x v="189"/>
          </reference>
        </references>
      </pivotArea>
    </format>
    <format dxfId="16418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2"/>
          </reference>
          <reference field="6" count="1">
            <x v="22"/>
          </reference>
          <reference field="7" count="1">
            <x v="189"/>
          </reference>
        </references>
      </pivotArea>
    </format>
    <format dxfId="16417">
      <pivotArea outline="0" fieldPosition="0" dataOnly="0" labelOnly="1">
        <references count="2">
          <reference field="2" count="1">
            <x v="6"/>
          </reference>
          <reference field="5" count="1">
            <x v="2"/>
          </reference>
        </references>
      </pivotArea>
    </format>
    <format dxfId="16416">
      <pivotArea outline="0" fieldPosition="0" dataOnly="0" labelOnly="1">
        <references count="3">
          <reference field="2" count="1">
            <x v="6"/>
          </reference>
          <reference field="5" count="1">
            <x v="2"/>
          </reference>
          <reference field="6" count="1">
            <x v="24"/>
          </reference>
        </references>
      </pivotArea>
    </format>
    <format dxfId="16415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4"/>
          </reference>
          <reference field="7" count="1">
            <x v="191"/>
          </reference>
        </references>
      </pivotArea>
    </format>
    <format dxfId="16414">
      <pivotArea outline="0" fieldPosition="0" dataOnly="0" labelOnly="1">
        <references count="3">
          <reference field="2" count="1">
            <x v="6"/>
          </reference>
          <reference field="5" count="1">
            <x v="2"/>
          </reference>
          <reference field="6" count="1">
            <x v="24"/>
          </reference>
        </references>
      </pivotArea>
    </format>
    <format dxfId="16413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4"/>
          </reference>
          <reference field="7" count="1">
            <x v="191"/>
          </reference>
        </references>
      </pivotArea>
    </format>
    <format dxfId="16412">
      <pivotArea outline="0" fieldPosition="0" dataOnly="0" labelOnly="1">
        <references count="5">
          <reference field="2" count="1">
            <x v="6"/>
          </reference>
          <reference field="4" count="1">
            <x v="15"/>
          </reference>
          <reference field="5" count="1">
            <x v="2"/>
          </reference>
          <reference field="6" count="1">
            <x v="24"/>
          </reference>
          <reference field="7" count="1">
            <x v="191"/>
          </reference>
        </references>
      </pivotArea>
    </format>
    <format dxfId="16411">
      <pivotArea outline="0" fieldPosition="0" dataOnly="0" labelOnly="1">
        <references count="3">
          <reference field="2" count="1">
            <x v="6"/>
          </reference>
          <reference field="5" count="1">
            <x v="2"/>
          </reference>
          <reference field="6" count="1">
            <x v="25"/>
          </reference>
        </references>
      </pivotArea>
    </format>
    <format dxfId="16410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5"/>
          </reference>
          <reference field="7" count="1">
            <x v="228"/>
          </reference>
        </references>
      </pivotArea>
    </format>
    <format dxfId="16409">
      <pivotArea outline="0" fieldPosition="0" dataOnly="0" labelOnly="1">
        <references count="5">
          <reference field="2" count="1">
            <x v="6"/>
          </reference>
          <reference field="4" count="1">
            <x v="9"/>
          </reference>
          <reference field="5" count="1">
            <x v="2"/>
          </reference>
          <reference field="6" count="1">
            <x v="25"/>
          </reference>
          <reference field="7" count="1">
            <x v="228"/>
          </reference>
        </references>
      </pivotArea>
    </format>
    <format dxfId="16408">
      <pivotArea outline="0" fieldPosition="0" dataOnly="0" labelOnly="1">
        <references count="5">
          <reference field="2" count="1">
            <x v="6"/>
          </reference>
          <reference field="4" count="1">
            <x v="10"/>
          </reference>
          <reference field="5" count="1">
            <x v="2"/>
          </reference>
          <reference field="6" count="1">
            <x v="25"/>
          </reference>
          <reference field="7" count="1">
            <x v="228"/>
          </reference>
        </references>
      </pivotArea>
    </format>
    <format dxfId="16407">
      <pivotArea outline="0" fieldPosition="0" dataOnly="0" labelOnly="1">
        <references count="2">
          <reference field="2" count="1">
            <x v="6"/>
          </reference>
          <reference field="5" count="1">
            <x v="2"/>
          </reference>
        </references>
      </pivotArea>
    </format>
    <format dxfId="16406">
      <pivotArea outline="0" fieldPosition="0" dataOnly="0" labelOnly="1">
        <references count="3">
          <reference field="2" count="1">
            <x v="6"/>
          </reference>
          <reference field="5" count="1">
            <x v="2"/>
          </reference>
          <reference field="6" count="1">
            <x v="25"/>
          </reference>
        </references>
      </pivotArea>
    </format>
    <format dxfId="16405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5"/>
          </reference>
          <reference field="7" count="1">
            <x v="228"/>
          </reference>
        </references>
      </pivotArea>
    </format>
    <format dxfId="16404">
      <pivotArea outline="0" fieldPosition="0" dataOnly="0" labelOnly="1">
        <references count="5">
          <reference field="2" count="1">
            <x v="6"/>
          </reference>
          <reference field="4" count="1">
            <x v="12"/>
          </reference>
          <reference field="5" count="1">
            <x v="2"/>
          </reference>
          <reference field="6" count="1">
            <x v="25"/>
          </reference>
          <reference field="7" count="1">
            <x v="228"/>
          </reference>
        </references>
      </pivotArea>
    </format>
    <format dxfId="16403">
      <pivotArea outline="0" fieldPosition="0" dataOnly="0" labelOnly="1">
        <references count="2">
          <reference field="2" count="1">
            <x v="8"/>
          </reference>
          <reference field="5" count="1">
            <x v="2"/>
          </reference>
        </references>
      </pivotArea>
    </format>
    <format dxfId="16402">
      <pivotArea outline="0" fieldPosition="0" dataOnly="0" labelOnly="1">
        <references count="3">
          <reference field="2" count="1">
            <x v="8"/>
          </reference>
          <reference field="5" count="1">
            <x v="2"/>
          </reference>
          <reference field="6" count="1">
            <x v="33"/>
          </reference>
        </references>
      </pivotArea>
    </format>
    <format dxfId="16401">
      <pivotArea outline="0" fieldPosition="0" dataOnly="0" labelOnly="1">
        <references count="4">
          <reference field="2" count="1">
            <x v="8"/>
          </reference>
          <reference field="5" count="1">
            <x v="2"/>
          </reference>
          <reference field="6" count="1">
            <x v="33"/>
          </reference>
          <reference field="7" count="1">
            <x v="196"/>
          </reference>
        </references>
      </pivotArea>
    </format>
    <format dxfId="16400">
      <pivotArea outline="0" fieldPosition="0" dataOnly="0" labelOnly="1">
        <references count="2">
          <reference field="2" count="1">
            <x v="8"/>
          </reference>
          <reference field="5" count="1">
            <x v="2"/>
          </reference>
        </references>
      </pivotArea>
    </format>
    <format dxfId="16399">
      <pivotArea outline="0" fieldPosition="0" dataOnly="0" labelOnly="1">
        <references count="3">
          <reference field="2" count="1">
            <x v="8"/>
          </reference>
          <reference field="5" count="1">
            <x v="2"/>
          </reference>
          <reference field="6" count="1">
            <x v="33"/>
          </reference>
        </references>
      </pivotArea>
    </format>
    <format dxfId="16398">
      <pivotArea outline="0" fieldPosition="0" dataOnly="0" labelOnly="1">
        <references count="4">
          <reference field="2" count="1">
            <x v="8"/>
          </reference>
          <reference field="5" count="1">
            <x v="2"/>
          </reference>
          <reference field="6" count="1">
            <x v="33"/>
          </reference>
          <reference field="7" count="1">
            <x v="196"/>
          </reference>
        </references>
      </pivotArea>
    </format>
    <format dxfId="16397">
      <pivotArea outline="0" fieldPosition="0" dataOnly="0" labelOnly="1">
        <references count="5">
          <reference field="2" count="1">
            <x v="8"/>
          </reference>
          <reference field="4" count="1">
            <x v="15"/>
          </reference>
          <reference field="5" count="1">
            <x v="2"/>
          </reference>
          <reference field="6" count="1">
            <x v="33"/>
          </reference>
          <reference field="7" count="1">
            <x v="196"/>
          </reference>
        </references>
      </pivotArea>
    </format>
    <format dxfId="16396">
      <pivotArea outline="0" fieldPosition="0" dataOnly="0" labelOnly="1">
        <references count="2">
          <reference field="2" count="1">
            <x v="9"/>
          </reference>
          <reference field="5" count="1">
            <x v="2"/>
          </reference>
        </references>
      </pivotArea>
    </format>
    <format dxfId="16395">
      <pivotArea outline="0" fieldPosition="0" dataOnly="0" labelOnly="1">
        <references count="3">
          <reference field="2" count="1">
            <x v="9"/>
          </reference>
          <reference field="5" count="1">
            <x v="2"/>
          </reference>
          <reference field="6" count="1">
            <x v="34"/>
          </reference>
        </references>
      </pivotArea>
    </format>
    <format dxfId="16394">
      <pivotArea outline="0" fieldPosition="0" dataOnly="0" labelOnly="1">
        <references count="4">
          <reference field="2" count="1">
            <x v="9"/>
          </reference>
          <reference field="5" count="1">
            <x v="2"/>
          </reference>
          <reference field="6" count="1">
            <x v="34"/>
          </reference>
          <reference field="7" count="1">
            <x v="190"/>
          </reference>
        </references>
      </pivotArea>
    </format>
    <format dxfId="16393">
      <pivotArea outline="0" fieldPosition="0" dataOnly="0" labelOnly="1">
        <references count="1">
          <reference field="5" count="1">
            <x v="2"/>
          </reference>
        </references>
      </pivotArea>
    </format>
    <format dxfId="16392">
      <pivotArea outline="0" fieldPosition="0" dataOnly="0" labelOnly="1">
        <references count="2">
          <reference field="2" count="1">
            <x v="9"/>
          </reference>
          <reference field="5" count="1">
            <x v="2"/>
          </reference>
        </references>
      </pivotArea>
    </format>
    <format dxfId="16391">
      <pivotArea outline="0" fieldPosition="0" dataOnly="0" labelOnly="1">
        <references count="3">
          <reference field="2" count="1">
            <x v="9"/>
          </reference>
          <reference field="5" count="1">
            <x v="2"/>
          </reference>
          <reference field="6" count="1">
            <x v="34"/>
          </reference>
        </references>
      </pivotArea>
    </format>
    <format dxfId="16390">
      <pivotArea outline="0" fieldPosition="0" dataOnly="0" labelOnly="1">
        <references count="4">
          <reference field="2" count="1">
            <x v="9"/>
          </reference>
          <reference field="5" count="1">
            <x v="2"/>
          </reference>
          <reference field="6" count="1">
            <x v="34"/>
          </reference>
          <reference field="7" count="1">
            <x v="190"/>
          </reference>
        </references>
      </pivotArea>
    </format>
    <format dxfId="16389">
      <pivotArea outline="0" fieldPosition="0" dataOnly="0" labelOnly="1">
        <references count="5">
          <reference field="2" count="1">
            <x v="9"/>
          </reference>
          <reference field="4" count="1">
            <x v="15"/>
          </reference>
          <reference field="5" count="1">
            <x v="2"/>
          </reference>
          <reference field="6" count="1">
            <x v="34"/>
          </reference>
          <reference field="7" count="1">
            <x v="190"/>
          </reference>
        </references>
      </pivotArea>
    </format>
    <format dxfId="16388">
      <pivotArea outline="0" fieldPosition="0" dataOnly="0" labelOnly="1">
        <references count="1">
          <reference field="5" count="1">
            <x v="2"/>
          </reference>
        </references>
      </pivotArea>
    </format>
    <format dxfId="16387">
      <pivotArea outline="0" fieldPosition="0" dataOnly="0" labelOnly="1">
        <references count="1">
          <reference field="5" count="1">
            <x v="3"/>
          </reference>
        </references>
      </pivotArea>
    </format>
    <format dxfId="16386">
      <pivotArea outline="0" fieldPosition="0" dataOnly="0" labelOnly="1">
        <references count="2">
          <reference field="2" count="1">
            <x v="0"/>
          </reference>
          <reference field="5" count="1">
            <x v="3"/>
          </reference>
        </references>
      </pivotArea>
    </format>
    <format dxfId="16385">
      <pivotArea outline="0" fieldPosition="0" dataOnly="0" labelOnly="1">
        <references count="3">
          <reference field="2" count="1">
            <x v="0"/>
          </reference>
          <reference field="5" count="1">
            <x v="3"/>
          </reference>
          <reference field="6" count="1">
            <x v="7"/>
          </reference>
        </references>
      </pivotArea>
    </format>
    <format dxfId="16384">
      <pivotArea outline="0" fieldPosition="0" dataOnly="0" labelOnly="1">
        <references count="4">
          <reference field="2" count="1">
            <x v="0"/>
          </reference>
          <reference field="5" count="1">
            <x v="3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6383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3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6382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3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6381">
      <pivotArea outline="0" fieldPosition="0" dataOnly="0" labelOnly="1">
        <references count="1">
          <reference field="5" count="1">
            <x v="3"/>
          </reference>
        </references>
      </pivotArea>
    </format>
    <format dxfId="16380">
      <pivotArea outline="0" fieldPosition="0" dataOnly="0" labelOnly="1">
        <references count="2">
          <reference field="2" count="1">
            <x v="0"/>
          </reference>
          <reference field="5" count="1">
            <x v="3"/>
          </reference>
        </references>
      </pivotArea>
    </format>
    <format dxfId="16379">
      <pivotArea outline="0" fieldPosition="0" dataOnly="0" labelOnly="1">
        <references count="3">
          <reference field="2" count="1">
            <x v="0"/>
          </reference>
          <reference field="5" count="1">
            <x v="3"/>
          </reference>
          <reference field="6" count="1">
            <x v="7"/>
          </reference>
        </references>
      </pivotArea>
    </format>
    <format dxfId="16378">
      <pivotArea outline="0" fieldPosition="0" dataOnly="0" labelOnly="1">
        <references count="4">
          <reference field="2" count="1">
            <x v="0"/>
          </reference>
          <reference field="5" count="1">
            <x v="3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6377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3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6376">
      <pivotArea outline="0" fieldPosition="0" dataOnly="0" labelOnly="1">
        <references count="1">
          <reference field="5" count="1">
            <x v="3"/>
          </reference>
        </references>
      </pivotArea>
    </format>
    <format dxfId="16375">
      <pivotArea outline="0" fieldPosition="0" dataOnly="0" labelOnly="1">
        <references count="1">
          <reference field="5" count="1">
            <x v="4"/>
          </reference>
        </references>
      </pivotArea>
    </format>
    <format dxfId="16374">
      <pivotArea outline="0" fieldPosition="0" dataOnly="0" labelOnly="1">
        <references count="2">
          <reference field="2" count="1">
            <x v="2"/>
          </reference>
          <reference field="5" count="1">
            <x v="4"/>
          </reference>
        </references>
      </pivotArea>
    </format>
    <format dxfId="16373">
      <pivotArea outline="0" fieldPosition="0" dataOnly="0" labelOnly="1">
        <references count="3">
          <reference field="2" count="1">
            <x v="2"/>
          </reference>
          <reference field="5" count="1">
            <x v="4"/>
          </reference>
          <reference field="6" count="1">
            <x v="10"/>
          </reference>
        </references>
      </pivotArea>
    </format>
    <format dxfId="16372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197"/>
          </reference>
        </references>
      </pivotArea>
    </format>
    <format dxfId="16371">
      <pivotArea outline="0" fieldPosition="0" dataOnly="0" labelOnly="1">
        <references count="1">
          <reference field="5" count="1">
            <x v="4"/>
          </reference>
        </references>
      </pivotArea>
    </format>
    <format dxfId="16370">
      <pivotArea outline="0" fieldPosition="0" dataOnly="0" labelOnly="1">
        <references count="2">
          <reference field="2" count="1">
            <x v="2"/>
          </reference>
          <reference field="5" count="1">
            <x v="4"/>
          </reference>
        </references>
      </pivotArea>
    </format>
    <format dxfId="16369">
      <pivotArea outline="0" fieldPosition="0" dataOnly="0" labelOnly="1">
        <references count="3">
          <reference field="2" count="1">
            <x v="2"/>
          </reference>
          <reference field="5" count="1">
            <x v="4"/>
          </reference>
          <reference field="6" count="1">
            <x v="10"/>
          </reference>
        </references>
      </pivotArea>
    </format>
    <format dxfId="16368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197"/>
          </reference>
        </references>
      </pivotArea>
    </format>
    <format dxfId="16367">
      <pivotArea outline="0" fieldPosition="0" dataOnly="0" labelOnly="1">
        <references count="5">
          <reference field="2" count="1">
            <x v="2"/>
          </reference>
          <reference field="4" count="1">
            <x v="17"/>
          </reference>
          <reference field="5" count="1">
            <x v="4"/>
          </reference>
          <reference field="6" count="1">
            <x v="10"/>
          </reference>
          <reference field="7" count="1">
            <x v="197"/>
          </reference>
        </references>
      </pivotArea>
    </format>
    <format dxfId="16366">
      <pivotArea outline="0" fieldPosition="0" dataOnly="0" labelOnly="1">
        <references count="1">
          <reference field="5" count="1">
            <x v="4"/>
          </reference>
        </references>
      </pivotArea>
    </format>
    <format dxfId="16365">
      <pivotArea outline="0" fieldPosition="0" dataOnly="0" labelOnly="1">
        <references count="1">
          <reference field="5" count="1">
            <x v="5"/>
          </reference>
        </references>
      </pivotArea>
    </format>
    <format dxfId="16364">
      <pivotArea outline="0" fieldPosition="0" dataOnly="0" labelOnly="1">
        <references count="2">
          <reference field="2" count="1">
            <x v="0"/>
          </reference>
          <reference field="5" count="1">
            <x v="5"/>
          </reference>
        </references>
      </pivotArea>
    </format>
    <format dxfId="16363">
      <pivotArea outline="0" fieldPosition="0" dataOnly="0" labelOnly="1">
        <references count="3">
          <reference field="2" count="1">
            <x v="0"/>
          </reference>
          <reference field="5" count="1">
            <x v="5"/>
          </reference>
          <reference field="6" count="1">
            <x v="1"/>
          </reference>
        </references>
      </pivotArea>
    </format>
    <format dxfId="16362">
      <pivotArea outline="0" fieldPosition="0" dataOnly="0" labelOnly="1">
        <references count="4">
          <reference field="2" count="1">
            <x v="0"/>
          </reference>
          <reference field="5" count="1">
            <x v="5"/>
          </reference>
          <reference field="6" count="1">
            <x v="1"/>
          </reference>
          <reference field="7" count="1">
            <x v="223"/>
          </reference>
        </references>
      </pivotArea>
    </format>
    <format dxfId="16361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5"/>
          </reference>
          <reference field="6" count="1">
            <x v="1"/>
          </reference>
          <reference field="7" count="1">
            <x v="223"/>
          </reference>
        </references>
      </pivotArea>
    </format>
    <format dxfId="16360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5"/>
          </reference>
          <reference field="6" count="1">
            <x v="1"/>
          </reference>
          <reference field="7" count="1">
            <x v="223"/>
          </reference>
        </references>
      </pivotArea>
    </format>
    <format dxfId="16359">
      <pivotArea outline="0" fieldPosition="0" dataOnly="0" labelOnly="1">
        <references count="3">
          <reference field="2" count="1">
            <x v="0"/>
          </reference>
          <reference field="5" count="1">
            <x v="5"/>
          </reference>
          <reference field="6" count="1">
            <x v="1"/>
          </reference>
        </references>
      </pivotArea>
    </format>
    <format dxfId="16358">
      <pivotArea outline="0" fieldPosition="0" dataOnly="0" labelOnly="1">
        <references count="4">
          <reference field="2" count="1">
            <x v="0"/>
          </reference>
          <reference field="5" count="1">
            <x v="5"/>
          </reference>
          <reference field="6" count="1">
            <x v="1"/>
          </reference>
          <reference field="7" count="1">
            <x v="223"/>
          </reference>
        </references>
      </pivotArea>
    </format>
    <format dxfId="16357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5"/>
          </reference>
          <reference field="6" count="1">
            <x v="1"/>
          </reference>
          <reference field="7" count="1">
            <x v="223"/>
          </reference>
        </references>
      </pivotArea>
    </format>
    <format dxfId="16356">
      <pivotArea outline="0" fieldPosition="0" dataOnly="0" labelOnly="1">
        <references count="3">
          <reference field="2" count="1">
            <x v="0"/>
          </reference>
          <reference field="5" count="1">
            <x v="5"/>
          </reference>
          <reference field="6" count="1">
            <x v="4"/>
          </reference>
        </references>
      </pivotArea>
    </format>
    <format dxfId="16355">
      <pivotArea outline="0" fieldPosition="0" dataOnly="0" labelOnly="1">
        <references count="4">
          <reference field="2" count="1">
            <x v="0"/>
          </reference>
          <reference field="5" count="1">
            <x v="5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6354">
      <pivotArea outline="0" fieldPosition="0" dataOnly="0" labelOnly="1">
        <references count="1">
          <reference field="5" count="1">
            <x v="5"/>
          </reference>
        </references>
      </pivotArea>
    </format>
    <format dxfId="16353">
      <pivotArea outline="0" fieldPosition="0" dataOnly="0" labelOnly="1">
        <references count="2">
          <reference field="2" count="1">
            <x v="0"/>
          </reference>
          <reference field="5" count="1">
            <x v="5"/>
          </reference>
        </references>
      </pivotArea>
    </format>
    <format dxfId="16352">
      <pivotArea outline="0" fieldPosition="0" dataOnly="0" labelOnly="1">
        <references count="3">
          <reference field="2" count="1">
            <x v="0"/>
          </reference>
          <reference field="5" count="1">
            <x v="5"/>
          </reference>
          <reference field="6" count="1">
            <x v="4"/>
          </reference>
        </references>
      </pivotArea>
    </format>
    <format dxfId="16351">
      <pivotArea outline="0" fieldPosition="0" dataOnly="0" labelOnly="1">
        <references count="4">
          <reference field="2" count="1">
            <x v="0"/>
          </reference>
          <reference field="5" count="1">
            <x v="5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6350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5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6349">
      <pivotArea outline="0" fieldPosition="0" dataOnly="0" labelOnly="1">
        <references count="1">
          <reference field="5" count="1">
            <x v="5"/>
          </reference>
        </references>
      </pivotArea>
    </format>
    <format dxfId="16348">
      <pivotArea outline="0" fieldPosition="0" dataOnly="0" labelOnly="1">
        <references count="1">
          <reference field="5" count="1">
            <x v="7"/>
          </reference>
        </references>
      </pivotArea>
    </format>
    <format dxfId="16347">
      <pivotArea outline="0" fieldPosition="0" dataOnly="0" labelOnly="1">
        <references count="2">
          <reference field="2" count="1">
            <x v="0"/>
          </reference>
          <reference field="5" count="1">
            <x v="7"/>
          </reference>
        </references>
      </pivotArea>
    </format>
    <format dxfId="16346">
      <pivotArea outline="0" fieldPosition="0" dataOnly="0" labelOnly="1">
        <references count="3">
          <reference field="2" count="1">
            <x v="0"/>
          </reference>
          <reference field="5" count="1">
            <x v="7"/>
          </reference>
          <reference field="6" count="1">
            <x v="7"/>
          </reference>
        </references>
      </pivotArea>
    </format>
    <format dxfId="16345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204"/>
          </reference>
        </references>
      </pivotArea>
    </format>
    <format dxfId="16344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204"/>
          </reference>
        </references>
      </pivotArea>
    </format>
    <format dxfId="16343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7"/>
          </reference>
          <reference field="6" count="1">
            <x v="7"/>
          </reference>
          <reference field="7" count="1">
            <x v="204"/>
          </reference>
        </references>
      </pivotArea>
    </format>
    <format dxfId="16342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6341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7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6340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7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6339">
      <pivotArea outline="0" fieldPosition="0" dataOnly="0" labelOnly="1">
        <references count="1">
          <reference field="5" count="1">
            <x v="7"/>
          </reference>
        </references>
      </pivotArea>
    </format>
    <format dxfId="16338">
      <pivotArea outline="0" fieldPosition="0" dataOnly="0" labelOnly="1">
        <references count="2">
          <reference field="2" count="1">
            <x v="0"/>
          </reference>
          <reference field="5" count="1">
            <x v="7"/>
          </reference>
        </references>
      </pivotArea>
    </format>
    <format dxfId="16337">
      <pivotArea outline="0" fieldPosition="0" dataOnly="0" labelOnly="1">
        <references count="3">
          <reference field="2" count="1">
            <x v="0"/>
          </reference>
          <reference field="5" count="1">
            <x v="7"/>
          </reference>
          <reference field="6" count="1">
            <x v="7"/>
          </reference>
        </references>
      </pivotArea>
    </format>
    <format dxfId="16336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6335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7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6334">
      <pivotArea outline="0" fieldPosition="0" dataOnly="0" labelOnly="1">
        <references count="1">
          <reference field="5" count="1">
            <x v="7"/>
          </reference>
        </references>
      </pivotArea>
    </format>
    <format dxfId="16333">
      <pivotArea outline="0" fieldPosition="0" dataOnly="0" labelOnly="1">
        <references count="1">
          <reference field="5" count="1">
            <x v="8"/>
          </reference>
        </references>
      </pivotArea>
    </format>
    <format dxfId="16332">
      <pivotArea outline="0" fieldPosition="0" dataOnly="0" labelOnly="1">
        <references count="2">
          <reference field="2" count="1">
            <x v="7"/>
          </reference>
          <reference field="5" count="1">
            <x v="8"/>
          </reference>
        </references>
      </pivotArea>
    </format>
    <format dxfId="16331">
      <pivotArea outline="0" fieldPosition="0" dataOnly="0" labelOnly="1">
        <references count="3">
          <reference field="2" count="1">
            <x v="7"/>
          </reference>
          <reference field="5" count="1">
            <x v="8"/>
          </reference>
          <reference field="6" count="1">
            <x v="29"/>
          </reference>
        </references>
      </pivotArea>
    </format>
    <format dxfId="16330">
      <pivotArea outline="0" fieldPosition="0" dataOnly="0" labelOnly="1">
        <references count="4">
          <reference field="2" count="1">
            <x v="7"/>
          </reference>
          <reference field="5" count="1">
            <x v="8"/>
          </reference>
          <reference field="6" count="1">
            <x v="29"/>
          </reference>
          <reference field="7" count="1">
            <x v="199"/>
          </reference>
        </references>
      </pivotArea>
    </format>
    <format dxfId="16329">
      <pivotArea outline="0" fieldPosition="0" dataOnly="0" labelOnly="1">
        <references count="2">
          <reference field="2" count="1">
            <x v="7"/>
          </reference>
          <reference field="5" count="1">
            <x v="8"/>
          </reference>
        </references>
      </pivotArea>
    </format>
    <format dxfId="16328">
      <pivotArea outline="0" fieldPosition="0" dataOnly="0" labelOnly="1">
        <references count="3">
          <reference field="2" count="1">
            <x v="7"/>
          </reference>
          <reference field="5" count="1">
            <x v="8"/>
          </reference>
          <reference field="6" count="1">
            <x v="29"/>
          </reference>
        </references>
      </pivotArea>
    </format>
    <format dxfId="16327">
      <pivotArea outline="0" fieldPosition="0" dataOnly="0" labelOnly="1">
        <references count="4">
          <reference field="2" count="1">
            <x v="7"/>
          </reference>
          <reference field="5" count="1">
            <x v="8"/>
          </reference>
          <reference field="6" count="1">
            <x v="29"/>
          </reference>
          <reference field="7" count="1">
            <x v="199"/>
          </reference>
        </references>
      </pivotArea>
    </format>
    <format dxfId="16326">
      <pivotArea outline="0" fieldPosition="0" dataOnly="0" labelOnly="1">
        <references count="5">
          <reference field="2" count="1">
            <x v="7"/>
          </reference>
          <reference field="4" count="1">
            <x v="25"/>
          </reference>
          <reference field="5" count="1">
            <x v="8"/>
          </reference>
          <reference field="6" count="1">
            <x v="29"/>
          </reference>
          <reference field="7" count="1">
            <x v="199"/>
          </reference>
        </references>
      </pivotArea>
    </format>
    <format dxfId="16325">
      <pivotArea outline="0" fieldPosition="0" dataOnly="0" labelOnly="1">
        <references count="2">
          <reference field="2" count="1">
            <x v="8"/>
          </reference>
          <reference field="5" count="1">
            <x v="8"/>
          </reference>
        </references>
      </pivotArea>
    </format>
    <format dxfId="16324">
      <pivotArea outline="0" fieldPosition="0" dataOnly="0" labelOnly="1">
        <references count="3">
          <reference field="2" count="1">
            <x v="8"/>
          </reference>
          <reference field="5" count="1">
            <x v="8"/>
          </reference>
          <reference field="6" count="1">
            <x v="33"/>
          </reference>
        </references>
      </pivotArea>
    </format>
    <format dxfId="16323">
      <pivotArea outline="0" fieldPosition="0" dataOnly="0" labelOnly="1">
        <references count="4">
          <reference field="2" count="1">
            <x v="8"/>
          </reference>
          <reference field="5" count="1">
            <x v="8"/>
          </reference>
          <reference field="6" count="1">
            <x v="33"/>
          </reference>
          <reference field="7" count="1">
            <x v="189"/>
          </reference>
        </references>
      </pivotArea>
    </format>
    <format dxfId="16322">
      <pivotArea outline="0" fieldPosition="0" dataOnly="0" labelOnly="1">
        <references count="1">
          <reference field="5" count="1">
            <x v="8"/>
          </reference>
        </references>
      </pivotArea>
    </format>
    <format dxfId="16321">
      <pivotArea outline="0" fieldPosition="0" dataOnly="0" labelOnly="1">
        <references count="2">
          <reference field="2" count="1">
            <x v="8"/>
          </reference>
          <reference field="5" count="1">
            <x v="8"/>
          </reference>
        </references>
      </pivotArea>
    </format>
    <format dxfId="16320">
      <pivotArea outline="0" fieldPosition="0" dataOnly="0" labelOnly="1">
        <references count="3">
          <reference field="2" count="1">
            <x v="8"/>
          </reference>
          <reference field="5" count="1">
            <x v="8"/>
          </reference>
          <reference field="6" count="1">
            <x v="33"/>
          </reference>
        </references>
      </pivotArea>
    </format>
    <format dxfId="16319">
      <pivotArea outline="0" fieldPosition="0" dataOnly="0" labelOnly="1">
        <references count="4">
          <reference field="2" count="1">
            <x v="8"/>
          </reference>
          <reference field="5" count="1">
            <x v="8"/>
          </reference>
          <reference field="6" count="1">
            <x v="33"/>
          </reference>
          <reference field="7" count="1">
            <x v="189"/>
          </reference>
        </references>
      </pivotArea>
    </format>
    <format dxfId="16318">
      <pivotArea outline="0" fieldPosition="0" dataOnly="0" labelOnly="1">
        <references count="5">
          <reference field="2" count="1">
            <x v="8"/>
          </reference>
          <reference field="4" count="1">
            <x v="10"/>
          </reference>
          <reference field="5" count="1">
            <x v="8"/>
          </reference>
          <reference field="6" count="1">
            <x v="33"/>
          </reference>
          <reference field="7" count="1">
            <x v="189"/>
          </reference>
        </references>
      </pivotArea>
    </format>
    <format dxfId="16317">
      <pivotArea outline="0" fieldPosition="0" dataOnly="0" labelOnly="1">
        <references count="1">
          <reference field="5" count="1">
            <x v="8"/>
          </reference>
        </references>
      </pivotArea>
    </format>
    <format dxfId="16316">
      <pivotArea outline="0" fieldPosition="0" dataOnly="0" grandRow="1" labelOnly="1"/>
    </format>
    <format dxfId="16315">
      <pivotArea outline="0" fieldPosition="0" dataOnly="0" type="all"/>
    </format>
    <format dxfId="16314">
      <pivotArea outline="0" fieldPosition="0"/>
    </format>
    <format dxfId="16313">
      <pivotArea outline="0" fieldPosition="0" dataOnly="0" labelOnly="1">
        <references count="2">
          <reference field="2" count="1">
            <x v="0"/>
          </reference>
          <reference field="5" count="1">
            <x v="0"/>
          </reference>
        </references>
      </pivotArea>
    </format>
    <format dxfId="16312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0"/>
          </reference>
        </references>
      </pivotArea>
    </format>
    <format dxfId="16311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0"/>
          </reference>
          <reference field="7" count="1">
            <x v="223"/>
          </reference>
        </references>
      </pivotArea>
    </format>
    <format dxfId="16310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0"/>
          </reference>
        </references>
      </pivotArea>
    </format>
    <format dxfId="16309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0"/>
          </reference>
          <reference field="7" count="1">
            <x v="223"/>
          </reference>
        </references>
      </pivotArea>
    </format>
    <format dxfId="16308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0"/>
          </reference>
          <reference field="6" count="1">
            <x v="0"/>
          </reference>
          <reference field="7" count="1">
            <x v="223"/>
          </reference>
        </references>
      </pivotArea>
    </format>
    <format dxfId="16307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2"/>
          </reference>
        </references>
      </pivotArea>
    </format>
    <format dxfId="16306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223"/>
          </reference>
        </references>
      </pivotArea>
    </format>
    <format dxfId="16305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0"/>
          </reference>
          <reference field="6" count="1">
            <x v="2"/>
          </reference>
          <reference field="7" count="1">
            <x v="223"/>
          </reference>
        </references>
      </pivotArea>
    </format>
    <format dxfId="16304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0"/>
          </reference>
          <reference field="6" count="1">
            <x v="2"/>
          </reference>
          <reference field="7" count="1">
            <x v="223"/>
          </reference>
        </references>
      </pivotArea>
    </format>
    <format dxfId="16303">
      <pivotArea outline="0" fieldPosition="0" dataOnly="0" labelOnly="1">
        <references count="5">
          <reference field="2" count="1">
            <x v="0"/>
          </reference>
          <reference field="4" count="1">
            <x v="11"/>
          </reference>
          <reference field="5" count="1">
            <x v="0"/>
          </reference>
          <reference field="6" count="1">
            <x v="2"/>
          </reference>
          <reference field="7" count="1">
            <x v="223"/>
          </reference>
        </references>
      </pivotArea>
    </format>
    <format dxfId="16302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2"/>
          </reference>
        </references>
      </pivotArea>
    </format>
    <format dxfId="16301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223"/>
          </reference>
        </references>
      </pivotArea>
    </format>
    <format dxfId="16300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0"/>
          </reference>
          <reference field="6" count="1">
            <x v="2"/>
          </reference>
          <reference field="7" count="1">
            <x v="223"/>
          </reference>
        </references>
      </pivotArea>
    </format>
    <format dxfId="16299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6"/>
          </reference>
        </references>
      </pivotArea>
    </format>
    <format dxfId="16298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6"/>
          </reference>
          <reference field="7" count="1">
            <x v="223"/>
          </reference>
        </references>
      </pivotArea>
    </format>
    <format dxfId="16297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6"/>
          </reference>
        </references>
      </pivotArea>
    </format>
    <format dxfId="16296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6"/>
          </reference>
          <reference field="7" count="1">
            <x v="223"/>
          </reference>
        </references>
      </pivotArea>
    </format>
    <format dxfId="16295">
      <pivotArea outline="0" fieldPosition="0" dataOnly="0" labelOnly="1">
        <references count="5">
          <reference field="2" count="1">
            <x v="0"/>
          </reference>
          <reference field="4" count="1">
            <x v="14"/>
          </reference>
          <reference field="5" count="1">
            <x v="0"/>
          </reference>
          <reference field="6" count="1">
            <x v="6"/>
          </reference>
          <reference field="7" count="1">
            <x v="223"/>
          </reference>
        </references>
      </pivotArea>
    </format>
    <format dxfId="16294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7"/>
          </reference>
        </references>
      </pivotArea>
    </format>
    <format dxfId="16293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6292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0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6291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0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6290">
      <pivotArea outline="0" fieldPosition="0" dataOnly="0" labelOnly="1">
        <references count="5">
          <reference field="2" count="1">
            <x v="0"/>
          </reference>
          <reference field="4" count="1">
            <x v="15"/>
          </reference>
          <reference field="5" count="1">
            <x v="0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6289">
      <pivotArea outline="0" fieldPosition="0" dataOnly="0" labelOnly="1">
        <references count="5">
          <reference field="2" count="1">
            <x v="0"/>
          </reference>
          <reference field="4" count="1">
            <x v="16"/>
          </reference>
          <reference field="5" count="1">
            <x v="0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6288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6287">
      <pivotArea outline="0" fieldPosition="0" dataOnly="0" labelOnly="1">
        <references count="5">
          <reference field="2" count="1">
            <x v="0"/>
          </reference>
          <reference field="4" count="1">
            <x v="23"/>
          </reference>
          <reference field="5" count="1">
            <x v="0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6286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224"/>
          </reference>
        </references>
      </pivotArea>
    </format>
    <format dxfId="16285">
      <pivotArea outline="0" fieldPosition="0" dataOnly="0" labelOnly="1">
        <references count="2">
          <reference field="2" count="1">
            <x v="0"/>
          </reference>
          <reference field="5" count="1">
            <x v="0"/>
          </reference>
        </references>
      </pivotArea>
    </format>
    <format dxfId="16284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7"/>
          </reference>
        </references>
      </pivotArea>
    </format>
    <format dxfId="16283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224"/>
          </reference>
        </references>
      </pivotArea>
    </format>
    <format dxfId="16282">
      <pivotArea outline="0" fieldPosition="0" dataOnly="0" labelOnly="1">
        <references count="5">
          <reference field="2" count="1">
            <x v="0"/>
          </reference>
          <reference field="4" count="1">
            <x v="15"/>
          </reference>
          <reference field="5" count="1">
            <x v="0"/>
          </reference>
          <reference field="6" count="1">
            <x v="7"/>
          </reference>
          <reference field="7" count="1">
            <x v="224"/>
          </reference>
        </references>
      </pivotArea>
    </format>
    <format dxfId="16281">
      <pivotArea outline="0" fieldPosition="0" dataOnly="0" labelOnly="1">
        <references count="2">
          <reference field="2" count="1">
            <x v="1"/>
          </reference>
          <reference field="5" count="1">
            <x v="0"/>
          </reference>
        </references>
      </pivotArea>
    </format>
    <format dxfId="16280">
      <pivotArea outline="0" fieldPosition="0" dataOnly="0" labelOnly="1">
        <references count="3">
          <reference field="2" count="1">
            <x v="1"/>
          </reference>
          <reference field="5" count="1">
            <x v="0"/>
          </reference>
          <reference field="6" count="1">
            <x v="8"/>
          </reference>
        </references>
      </pivotArea>
    </format>
    <format dxfId="16279">
      <pivotArea outline="0" fieldPosition="0" dataOnly="0" labelOnly="1">
        <references count="4">
          <reference field="2" count="1">
            <x v="1"/>
          </reference>
          <reference field="5" count="1">
            <x v="0"/>
          </reference>
          <reference field="6" count="1">
            <x v="8"/>
          </reference>
          <reference field="7" count="1">
            <x v="200"/>
          </reference>
        </references>
      </pivotArea>
    </format>
    <format dxfId="16278">
      <pivotArea outline="0" fieldPosition="0" dataOnly="0" labelOnly="1">
        <references count="5">
          <reference field="2" count="1">
            <x v="1"/>
          </reference>
          <reference field="4" count="1">
            <x v="10"/>
          </reference>
          <reference field="5" count="1">
            <x v="0"/>
          </reference>
          <reference field="6" count="1">
            <x v="8"/>
          </reference>
          <reference field="7" count="1">
            <x v="200"/>
          </reference>
        </references>
      </pivotArea>
    </format>
    <format dxfId="16277">
      <pivotArea outline="0" fieldPosition="0" dataOnly="0" labelOnly="1">
        <references count="3">
          <reference field="2" count="1">
            <x v="1"/>
          </reference>
          <reference field="5" count="1">
            <x v="0"/>
          </reference>
          <reference field="6" count="1">
            <x v="8"/>
          </reference>
        </references>
      </pivotArea>
    </format>
    <format dxfId="16276">
      <pivotArea outline="0" fieldPosition="0" dataOnly="0" labelOnly="1">
        <references count="4">
          <reference field="2" count="1">
            <x v="1"/>
          </reference>
          <reference field="5" count="1">
            <x v="0"/>
          </reference>
          <reference field="6" count="1">
            <x v="8"/>
          </reference>
          <reference field="7" count="1">
            <x v="200"/>
          </reference>
        </references>
      </pivotArea>
    </format>
    <format dxfId="16275">
      <pivotArea outline="0" fieldPosition="0" dataOnly="0" labelOnly="1">
        <references count="5">
          <reference field="2" count="1">
            <x v="1"/>
          </reference>
          <reference field="4" count="1">
            <x v="15"/>
          </reference>
          <reference field="5" count="1">
            <x v="0"/>
          </reference>
          <reference field="6" count="1">
            <x v="8"/>
          </reference>
          <reference field="7" count="1">
            <x v="200"/>
          </reference>
        </references>
      </pivotArea>
    </format>
    <format dxfId="16274">
      <pivotArea outline="0" fieldPosition="0" dataOnly="0" labelOnly="1">
        <references count="3">
          <reference field="2" count="1">
            <x v="1"/>
          </reference>
          <reference field="5" count="1">
            <x v="0"/>
          </reference>
          <reference field="6" count="1">
            <x v="9"/>
          </reference>
        </references>
      </pivotArea>
    </format>
    <format dxfId="16273">
      <pivotArea outline="0" fieldPosition="0" dataOnly="0" labelOnly="1">
        <references count="4">
          <reference field="2" count="1">
            <x v="1"/>
          </reference>
          <reference field="5" count="1">
            <x v="0"/>
          </reference>
          <reference field="6" count="1">
            <x v="9"/>
          </reference>
          <reference field="7" count="1">
            <x v="206"/>
          </reference>
        </references>
      </pivotArea>
    </format>
    <format dxfId="16272">
      <pivotArea outline="0" fieldPosition="0" dataOnly="0" labelOnly="1">
        <references count="4">
          <reference field="2" count="1">
            <x v="1"/>
          </reference>
          <reference field="5" count="1">
            <x v="0"/>
          </reference>
          <reference field="6" count="1">
            <x v="9"/>
          </reference>
          <reference field="7" count="1">
            <x v="206"/>
          </reference>
        </references>
      </pivotArea>
    </format>
    <format dxfId="16271">
      <pivotArea outline="0" fieldPosition="0" dataOnly="0" labelOnly="1">
        <references count="5">
          <reference field="2" count="1">
            <x v="1"/>
          </reference>
          <reference field="4" count="1">
            <x v="10"/>
          </reference>
          <reference field="5" count="1">
            <x v="0"/>
          </reference>
          <reference field="6" count="1">
            <x v="9"/>
          </reference>
          <reference field="7" count="1">
            <x v="206"/>
          </reference>
        </references>
      </pivotArea>
    </format>
    <format dxfId="16270">
      <pivotArea outline="0" fieldPosition="0" dataOnly="0" labelOnly="1">
        <references count="4">
          <reference field="2" count="1">
            <x v="1"/>
          </reference>
          <reference field="5" count="1">
            <x v="0"/>
          </reference>
          <reference field="6" count="1">
            <x v="9"/>
          </reference>
          <reference field="7" count="1">
            <x v="208"/>
          </reference>
        </references>
      </pivotArea>
    </format>
    <format dxfId="16269">
      <pivotArea outline="0" fieldPosition="0" dataOnly="0" labelOnly="1">
        <references count="2">
          <reference field="2" count="1">
            <x v="1"/>
          </reference>
          <reference field="5" count="1">
            <x v="0"/>
          </reference>
        </references>
      </pivotArea>
    </format>
    <format dxfId="16268">
      <pivotArea outline="0" fieldPosition="0" dataOnly="0" labelOnly="1">
        <references count="3">
          <reference field="2" count="1">
            <x v="1"/>
          </reference>
          <reference field="5" count="1">
            <x v="0"/>
          </reference>
          <reference field="6" count="1">
            <x v="9"/>
          </reference>
        </references>
      </pivotArea>
    </format>
    <format dxfId="16267">
      <pivotArea outline="0" fieldPosition="0" dataOnly="0" labelOnly="1">
        <references count="4">
          <reference field="2" count="1">
            <x v="1"/>
          </reference>
          <reference field="5" count="1">
            <x v="0"/>
          </reference>
          <reference field="6" count="1">
            <x v="9"/>
          </reference>
          <reference field="7" count="1">
            <x v="208"/>
          </reference>
        </references>
      </pivotArea>
    </format>
    <format dxfId="16266">
      <pivotArea outline="0" fieldPosition="0" dataOnly="0" labelOnly="1">
        <references count="5">
          <reference field="2" count="1">
            <x v="1"/>
          </reference>
          <reference field="4" count="1">
            <x v="10"/>
          </reference>
          <reference field="5" count="1">
            <x v="0"/>
          </reference>
          <reference field="6" count="1">
            <x v="9"/>
          </reference>
          <reference field="7" count="1">
            <x v="208"/>
          </reference>
        </references>
      </pivotArea>
    </format>
    <format dxfId="16265">
      <pivotArea outline="0" fieldPosition="0" dataOnly="0" labelOnly="1">
        <references count="2">
          <reference field="2" count="1">
            <x v="2"/>
          </reference>
          <reference field="5" count="1">
            <x v="0"/>
          </reference>
        </references>
      </pivotArea>
    </format>
    <format dxfId="16264">
      <pivotArea outline="0" fieldPosition="0" dataOnly="0" labelOnly="1">
        <references count="3">
          <reference field="2" count="1">
            <x v="2"/>
          </reference>
          <reference field="5" count="1">
            <x v="0"/>
          </reference>
          <reference field="6" count="1">
            <x v="10"/>
          </reference>
        </references>
      </pivotArea>
    </format>
    <format dxfId="16263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0"/>
          </reference>
          <reference field="7" count="1">
            <x v="225"/>
          </reference>
        </references>
      </pivotArea>
    </format>
    <format dxfId="16262">
      <pivotArea outline="0" fieldPosition="0" dataOnly="0" labelOnly="1">
        <references count="5">
          <reference field="2" count="1">
            <x v="2"/>
          </reference>
          <reference field="4" count="1">
            <x v="10"/>
          </reference>
          <reference field="5" count="1">
            <x v="0"/>
          </reference>
          <reference field="6" count="1">
            <x v="10"/>
          </reference>
          <reference field="7" count="1">
            <x v="225"/>
          </reference>
        </references>
      </pivotArea>
    </format>
    <format dxfId="16261">
      <pivotArea outline="0" fieldPosition="0" dataOnly="0" labelOnly="1">
        <references count="3">
          <reference field="2" count="1">
            <x v="2"/>
          </reference>
          <reference field="5" count="1">
            <x v="0"/>
          </reference>
          <reference field="6" count="1">
            <x v="10"/>
          </reference>
        </references>
      </pivotArea>
    </format>
    <format dxfId="16260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0"/>
          </reference>
          <reference field="7" count="1">
            <x v="225"/>
          </reference>
        </references>
      </pivotArea>
    </format>
    <format dxfId="16259">
      <pivotArea outline="0" fieldPosition="0" dataOnly="0" labelOnly="1">
        <references count="5">
          <reference field="2" count="1">
            <x v="2"/>
          </reference>
          <reference field="4" count="1">
            <x v="15"/>
          </reference>
          <reference field="5" count="1">
            <x v="0"/>
          </reference>
          <reference field="6" count="1">
            <x v="10"/>
          </reference>
          <reference field="7" count="1">
            <x v="225"/>
          </reference>
        </references>
      </pivotArea>
    </format>
    <format dxfId="16258">
      <pivotArea outline="0" fieldPosition="0" dataOnly="0" labelOnly="1">
        <references count="3">
          <reference field="2" count="1">
            <x v="2"/>
          </reference>
          <reference field="5" count="1">
            <x v="0"/>
          </reference>
          <reference field="6" count="1">
            <x v="11"/>
          </reference>
        </references>
      </pivotArea>
    </format>
    <format dxfId="16257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1"/>
          </reference>
          <reference field="7" count="1">
            <x v="202"/>
          </reference>
        </references>
      </pivotArea>
    </format>
    <format dxfId="16256">
      <pivotArea outline="0" fieldPosition="0" dataOnly="0" labelOnly="1">
        <references count="2">
          <reference field="2" count="1">
            <x v="2"/>
          </reference>
          <reference field="5" count="1">
            <x v="0"/>
          </reference>
        </references>
      </pivotArea>
    </format>
    <format dxfId="16255">
      <pivotArea outline="0" fieldPosition="0" dataOnly="0" labelOnly="1">
        <references count="3">
          <reference field="2" count="1">
            <x v="2"/>
          </reference>
          <reference field="5" count="1">
            <x v="0"/>
          </reference>
          <reference field="6" count="1">
            <x v="11"/>
          </reference>
        </references>
      </pivotArea>
    </format>
    <format dxfId="16254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1"/>
          </reference>
          <reference field="7" count="1">
            <x v="202"/>
          </reference>
        </references>
      </pivotArea>
    </format>
    <format dxfId="16253">
      <pivotArea outline="0" fieldPosition="0" dataOnly="0" labelOnly="1">
        <references count="5">
          <reference field="2" count="1">
            <x v="2"/>
          </reference>
          <reference field="4" count="1">
            <x v="17"/>
          </reference>
          <reference field="5" count="1">
            <x v="0"/>
          </reference>
          <reference field="6" count="1">
            <x v="11"/>
          </reference>
          <reference field="7" count="1">
            <x v="202"/>
          </reference>
        </references>
      </pivotArea>
    </format>
    <format dxfId="16252">
      <pivotArea outline="0" fieldPosition="0" dataOnly="0" labelOnly="1">
        <references count="2">
          <reference field="2" count="1">
            <x v="5"/>
          </reference>
          <reference field="5" count="1">
            <x v="0"/>
          </reference>
        </references>
      </pivotArea>
    </format>
    <format dxfId="16251">
      <pivotArea outline="0" fieldPosition="0" dataOnly="0" labelOnly="1">
        <references count="3">
          <reference field="2" count="1">
            <x v="5"/>
          </reference>
          <reference field="5" count="1">
            <x v="0"/>
          </reference>
          <reference field="6" count="1">
            <x v="19"/>
          </reference>
        </references>
      </pivotArea>
    </format>
    <format dxfId="16250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19"/>
          </reference>
          <reference field="7" count="1">
            <x v="188"/>
          </reference>
        </references>
      </pivotArea>
    </format>
    <format dxfId="16249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19"/>
          </reference>
          <reference field="7" count="1">
            <x v="188"/>
          </reference>
        </references>
      </pivotArea>
    </format>
    <format dxfId="16248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19"/>
          </reference>
          <reference field="7" count="1">
            <x v="188"/>
          </reference>
        </references>
      </pivotArea>
    </format>
    <format dxfId="16247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19"/>
          </reference>
          <reference field="7" count="1">
            <x v="194"/>
          </reference>
        </references>
      </pivotArea>
    </format>
    <format dxfId="16246">
      <pivotArea outline="0" fieldPosition="0" dataOnly="0" labelOnly="1">
        <references count="3">
          <reference field="2" count="1">
            <x v="5"/>
          </reference>
          <reference field="5" count="1">
            <x v="0"/>
          </reference>
          <reference field="6" count="1">
            <x v="19"/>
          </reference>
        </references>
      </pivotArea>
    </format>
    <format dxfId="16245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19"/>
          </reference>
          <reference field="7" count="1">
            <x v="194"/>
          </reference>
        </references>
      </pivotArea>
    </format>
    <format dxfId="16244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19"/>
          </reference>
          <reference field="7" count="1">
            <x v="194"/>
          </reference>
        </references>
      </pivotArea>
    </format>
    <format dxfId="16243">
      <pivotArea outline="0" fieldPosition="0" dataOnly="0" labelOnly="1">
        <references count="3">
          <reference field="2" count="1">
            <x v="5"/>
          </reference>
          <reference field="5" count="1">
            <x v="0"/>
          </reference>
          <reference field="6" count="1">
            <x v="20"/>
          </reference>
        </references>
      </pivotArea>
    </format>
    <format dxfId="16242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0"/>
          </reference>
          <reference field="7" count="1">
            <x v="188"/>
          </reference>
        </references>
      </pivotArea>
    </format>
    <format dxfId="16241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0"/>
          </reference>
          <reference field="7" count="1">
            <x v="188"/>
          </reference>
        </references>
      </pivotArea>
    </format>
    <format dxfId="16240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20"/>
          </reference>
          <reference field="7" count="1">
            <x v="188"/>
          </reference>
        </references>
      </pivotArea>
    </format>
    <format dxfId="16239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0"/>
          </reference>
          <reference field="7" count="1">
            <x v="194"/>
          </reference>
        </references>
      </pivotArea>
    </format>
    <format dxfId="16238">
      <pivotArea outline="0" fieldPosition="0" dataOnly="0" labelOnly="1">
        <references count="3">
          <reference field="2" count="1">
            <x v="5"/>
          </reference>
          <reference field="5" count="1">
            <x v="0"/>
          </reference>
          <reference field="6" count="1">
            <x v="20"/>
          </reference>
        </references>
      </pivotArea>
    </format>
    <format dxfId="16237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0"/>
          </reference>
          <reference field="7" count="1">
            <x v="194"/>
          </reference>
        </references>
      </pivotArea>
    </format>
    <format dxfId="16236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20"/>
          </reference>
          <reference field="7" count="1">
            <x v="194"/>
          </reference>
        </references>
      </pivotArea>
    </format>
    <format dxfId="16235">
      <pivotArea outline="0" fieldPosition="0" dataOnly="0" labelOnly="1">
        <references count="3">
          <reference field="2" count="1">
            <x v="5"/>
          </reference>
          <reference field="5" count="1">
            <x v="0"/>
          </reference>
          <reference field="6" count="1">
            <x v="22"/>
          </reference>
        </references>
      </pivotArea>
    </format>
    <format dxfId="16234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2"/>
          </reference>
          <reference field="7" count="1">
            <x v="188"/>
          </reference>
        </references>
      </pivotArea>
    </format>
    <format dxfId="16233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2"/>
          </reference>
          <reference field="7" count="1">
            <x v="188"/>
          </reference>
        </references>
      </pivotArea>
    </format>
    <format dxfId="16232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22"/>
          </reference>
          <reference field="7" count="1">
            <x v="188"/>
          </reference>
        </references>
      </pivotArea>
    </format>
    <format dxfId="16231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2"/>
          </reference>
          <reference field="7" count="1">
            <x v="207"/>
          </reference>
        </references>
      </pivotArea>
    </format>
    <format dxfId="16230">
      <pivotArea outline="0" fieldPosition="0" dataOnly="0" labelOnly="1">
        <references count="2">
          <reference field="2" count="1">
            <x v="5"/>
          </reference>
          <reference field="5" count="1">
            <x v="0"/>
          </reference>
        </references>
      </pivotArea>
    </format>
    <format dxfId="16229">
      <pivotArea outline="0" fieldPosition="0" dataOnly="0" labelOnly="1">
        <references count="3">
          <reference field="2" count="1">
            <x v="5"/>
          </reference>
          <reference field="5" count="1">
            <x v="0"/>
          </reference>
          <reference field="6" count="1">
            <x v="22"/>
          </reference>
        </references>
      </pivotArea>
    </format>
    <format dxfId="16228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2"/>
          </reference>
          <reference field="7" count="1">
            <x v="207"/>
          </reference>
        </references>
      </pivotArea>
    </format>
    <format dxfId="16227">
      <pivotArea outline="0" fieldPosition="0" dataOnly="0" labelOnly="1">
        <references count="5">
          <reference field="2" count="1">
            <x v="5"/>
          </reference>
          <reference field="4" count="1">
            <x v="10"/>
          </reference>
          <reference field="5" count="1">
            <x v="0"/>
          </reference>
          <reference field="6" count="1">
            <x v="22"/>
          </reference>
          <reference field="7" count="1">
            <x v="207"/>
          </reference>
        </references>
      </pivotArea>
    </format>
    <format dxfId="16226">
      <pivotArea outline="0" fieldPosition="0" dataOnly="0" labelOnly="1">
        <references count="2">
          <reference field="2" count="1">
            <x v="8"/>
          </reference>
          <reference field="5" count="1">
            <x v="0"/>
          </reference>
        </references>
      </pivotArea>
    </format>
    <format dxfId="16225">
      <pivotArea outline="0" fieldPosition="0" dataOnly="0" labelOnly="1">
        <references count="3">
          <reference field="2" count="1">
            <x v="8"/>
          </reference>
          <reference field="5" count="1">
            <x v="0"/>
          </reference>
          <reference field="6" count="1">
            <x v="30"/>
          </reference>
        </references>
      </pivotArea>
    </format>
    <format dxfId="16224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0"/>
          </reference>
          <reference field="7" count="1">
            <x v="224"/>
          </reference>
        </references>
      </pivotArea>
    </format>
    <format dxfId="16223">
      <pivotArea outline="0" fieldPosition="0" dataOnly="0" labelOnly="1">
        <references count="3">
          <reference field="2" count="1">
            <x v="8"/>
          </reference>
          <reference field="5" count="1">
            <x v="0"/>
          </reference>
          <reference field="6" count="1">
            <x v="30"/>
          </reference>
        </references>
      </pivotArea>
    </format>
    <format dxfId="16222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0"/>
          </reference>
          <reference field="7" count="1">
            <x v="224"/>
          </reference>
        </references>
      </pivotArea>
    </format>
    <format dxfId="16221">
      <pivotArea outline="0" fieldPosition="0" dataOnly="0" labelOnly="1">
        <references count="5">
          <reference field="2" count="1">
            <x v="8"/>
          </reference>
          <reference field="4" count="1">
            <x v="18"/>
          </reference>
          <reference field="5" count="1">
            <x v="0"/>
          </reference>
          <reference field="6" count="1">
            <x v="30"/>
          </reference>
          <reference field="7" count="1">
            <x v="224"/>
          </reference>
        </references>
      </pivotArea>
    </format>
    <format dxfId="16220">
      <pivotArea outline="0" fieldPosition="0" dataOnly="0" labelOnly="1">
        <references count="3">
          <reference field="2" count="1">
            <x v="8"/>
          </reference>
          <reference field="5" count="1">
            <x v="0"/>
          </reference>
          <reference field="6" count="1">
            <x v="31"/>
          </reference>
        </references>
      </pivotArea>
    </format>
    <format dxfId="16219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95"/>
          </reference>
        </references>
      </pivotArea>
    </format>
    <format dxfId="16218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95"/>
          </reference>
        </references>
      </pivotArea>
    </format>
    <format dxfId="16217">
      <pivotArea outline="0" fieldPosition="0" dataOnly="0" labelOnly="1">
        <references count="5">
          <reference field="2" count="1">
            <x v="8"/>
          </reference>
          <reference field="4" count="1">
            <x v="19"/>
          </reference>
          <reference field="5" count="1">
            <x v="0"/>
          </reference>
          <reference field="6" count="1">
            <x v="31"/>
          </reference>
          <reference field="7" count="1">
            <x v="195"/>
          </reference>
        </references>
      </pivotArea>
    </format>
    <format dxfId="16216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98"/>
          </reference>
        </references>
      </pivotArea>
    </format>
    <format dxfId="16215">
      <pivotArea outline="0" fieldPosition="0" dataOnly="0" labelOnly="1">
        <references count="2">
          <reference field="2" count="1">
            <x v="8"/>
          </reference>
          <reference field="5" count="1">
            <x v="0"/>
          </reference>
        </references>
      </pivotArea>
    </format>
    <format dxfId="16214">
      <pivotArea outline="0" fieldPosition="0" dataOnly="0" labelOnly="1">
        <references count="3">
          <reference field="2" count="1">
            <x v="8"/>
          </reference>
          <reference field="5" count="1">
            <x v="0"/>
          </reference>
          <reference field="6" count="1">
            <x v="31"/>
          </reference>
        </references>
      </pivotArea>
    </format>
    <format dxfId="16213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98"/>
          </reference>
        </references>
      </pivotArea>
    </format>
    <format dxfId="16212">
      <pivotArea outline="0" fieldPosition="0" dataOnly="0" labelOnly="1">
        <references count="5">
          <reference field="2" count="1">
            <x v="8"/>
          </reference>
          <reference field="4" count="1">
            <x v="19"/>
          </reference>
          <reference field="5" count="1">
            <x v="0"/>
          </reference>
          <reference field="6" count="1">
            <x v="31"/>
          </reference>
          <reference field="7" count="1">
            <x v="198"/>
          </reference>
        </references>
      </pivotArea>
    </format>
    <format dxfId="16211">
      <pivotArea outline="0" fieldPosition="0" dataOnly="0" labelOnly="1">
        <references count="2">
          <reference field="2" count="1">
            <x v="10"/>
          </reference>
          <reference field="5" count="1">
            <x v="0"/>
          </reference>
        </references>
      </pivotArea>
    </format>
    <format dxfId="16210">
      <pivotArea outline="0" fieldPosition="0" dataOnly="0" labelOnly="1">
        <references count="3">
          <reference field="2" count="1">
            <x v="10"/>
          </reference>
          <reference field="5" count="1">
            <x v="0"/>
          </reference>
          <reference field="6" count="1">
            <x v="35"/>
          </reference>
        </references>
      </pivotArea>
    </format>
    <format dxfId="16209">
      <pivotArea outline="0" fieldPosition="0" dataOnly="0" labelOnly="1">
        <references count="4">
          <reference field="2" count="1">
            <x v="10"/>
          </reference>
          <reference field="5" count="1">
            <x v="0"/>
          </reference>
          <reference field="6" count="1">
            <x v="35"/>
          </reference>
          <reference field="7" count="1">
            <x v="223"/>
          </reference>
        </references>
      </pivotArea>
    </format>
    <format dxfId="16208">
      <pivotArea outline="0" fieldPosition="0" dataOnly="0" labelOnly="1">
        <references count="2">
          <reference field="2" count="1">
            <x v="10"/>
          </reference>
          <reference field="5" count="1">
            <x v="0"/>
          </reference>
        </references>
      </pivotArea>
    </format>
    <format dxfId="16207">
      <pivotArea outline="0" fieldPosition="0" dataOnly="0" labelOnly="1">
        <references count="3">
          <reference field="2" count="1">
            <x v="10"/>
          </reference>
          <reference field="5" count="1">
            <x v="0"/>
          </reference>
          <reference field="6" count="1">
            <x v="35"/>
          </reference>
        </references>
      </pivotArea>
    </format>
    <format dxfId="16206">
      <pivotArea outline="0" fieldPosition="0" dataOnly="0" labelOnly="1">
        <references count="4">
          <reference field="2" count="1">
            <x v="10"/>
          </reference>
          <reference field="5" count="1">
            <x v="0"/>
          </reference>
          <reference field="6" count="1">
            <x v="35"/>
          </reference>
          <reference field="7" count="1">
            <x v="223"/>
          </reference>
        </references>
      </pivotArea>
    </format>
    <format dxfId="16205">
      <pivotArea outline="0" fieldPosition="0" dataOnly="0" labelOnly="1">
        <references count="5">
          <reference field="2" count="1">
            <x v="10"/>
          </reference>
          <reference field="4" count="1">
            <x v="15"/>
          </reference>
          <reference field="5" count="1">
            <x v="0"/>
          </reference>
          <reference field="6" count="1">
            <x v="35"/>
          </reference>
          <reference field="7" count="1">
            <x v="223"/>
          </reference>
        </references>
      </pivotArea>
    </format>
    <format dxfId="16204">
      <pivotArea outline="0" fieldPosition="0" dataOnly="0" labelOnly="1">
        <references count="2">
          <reference field="2" count="1">
            <x v="11"/>
          </reference>
          <reference field="5" count="1">
            <x v="0"/>
          </reference>
        </references>
      </pivotArea>
    </format>
    <format dxfId="16203">
      <pivotArea outline="0" fieldPosition="0" dataOnly="0" labelOnly="1">
        <references count="3">
          <reference field="2" count="1">
            <x v="11"/>
          </reference>
          <reference field="5" count="1">
            <x v="0"/>
          </reference>
          <reference field="6" count="1">
            <x v="36"/>
          </reference>
        </references>
      </pivotArea>
    </format>
    <format dxfId="16202">
      <pivotArea outline="0" fieldPosition="0" dataOnly="0" labelOnly="1">
        <references count="4">
          <reference field="2" count="1">
            <x v="11"/>
          </reference>
          <reference field="5" count="1">
            <x v="0"/>
          </reference>
          <reference field="6" count="1">
            <x v="36"/>
          </reference>
          <reference field="7" count="1">
            <x v="205"/>
          </reference>
        </references>
      </pivotArea>
    </format>
    <format dxfId="16201">
      <pivotArea outline="0" fieldPosition="0" dataOnly="0" labelOnly="1">
        <references count="2">
          <reference field="2" count="1">
            <x v="11"/>
          </reference>
          <reference field="5" count="1">
            <x v="0"/>
          </reference>
        </references>
      </pivotArea>
    </format>
    <format dxfId="16200">
      <pivotArea outline="0" fieldPosition="0" dataOnly="0" labelOnly="1">
        <references count="3">
          <reference field="2" count="1">
            <x v="11"/>
          </reference>
          <reference field="5" count="1">
            <x v="0"/>
          </reference>
          <reference field="6" count="1">
            <x v="36"/>
          </reference>
        </references>
      </pivotArea>
    </format>
    <format dxfId="16199">
      <pivotArea outline="0" fieldPosition="0" dataOnly="0" labelOnly="1">
        <references count="4">
          <reference field="2" count="1">
            <x v="11"/>
          </reference>
          <reference field="5" count="1">
            <x v="0"/>
          </reference>
          <reference field="6" count="1">
            <x v="36"/>
          </reference>
          <reference field="7" count="1">
            <x v="205"/>
          </reference>
        </references>
      </pivotArea>
    </format>
    <format dxfId="16198">
      <pivotArea outline="0" fieldPosition="0" dataOnly="0" labelOnly="1">
        <references count="5">
          <reference field="2" count="1">
            <x v="11"/>
          </reference>
          <reference field="4" count="1">
            <x v="20"/>
          </reference>
          <reference field="5" count="1">
            <x v="0"/>
          </reference>
          <reference field="6" count="1">
            <x v="36"/>
          </reference>
          <reference field="7" count="1">
            <x v="205"/>
          </reference>
        </references>
      </pivotArea>
    </format>
    <format dxfId="16197">
      <pivotArea outline="0" fieldPosition="0" dataOnly="0" labelOnly="1">
        <references count="2">
          <reference field="2" count="1">
            <x v="12"/>
          </reference>
          <reference field="5" count="1">
            <x v="0"/>
          </reference>
        </references>
      </pivotArea>
    </format>
    <format dxfId="16196">
      <pivotArea outline="0" fieldPosition="0" dataOnly="0" labelOnly="1">
        <references count="3">
          <reference field="2" count="1">
            <x v="12"/>
          </reference>
          <reference field="5" count="1">
            <x v="0"/>
          </reference>
          <reference field="6" count="1">
            <x v="37"/>
          </reference>
        </references>
      </pivotArea>
    </format>
    <format dxfId="16195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7"/>
          </reference>
          <reference field="7" count="1">
            <x v="205"/>
          </reference>
        </references>
      </pivotArea>
    </format>
    <format dxfId="16194">
      <pivotArea outline="0" fieldPosition="0" dataOnly="0" labelOnly="1">
        <references count="3">
          <reference field="2" count="1">
            <x v="12"/>
          </reference>
          <reference field="5" count="1">
            <x v="0"/>
          </reference>
          <reference field="6" count="1">
            <x v="37"/>
          </reference>
        </references>
      </pivotArea>
    </format>
    <format dxfId="16193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7"/>
          </reference>
          <reference field="7" count="1">
            <x v="205"/>
          </reference>
        </references>
      </pivotArea>
    </format>
    <format dxfId="16192">
      <pivotArea outline="0" fieldPosition="0" dataOnly="0" labelOnly="1">
        <references count="5">
          <reference field="2" count="1">
            <x v="12"/>
          </reference>
          <reference field="4" count="1">
            <x v="21"/>
          </reference>
          <reference field="5" count="1">
            <x v="0"/>
          </reference>
          <reference field="6" count="1">
            <x v="37"/>
          </reference>
          <reference field="7" count="1">
            <x v="205"/>
          </reference>
        </references>
      </pivotArea>
    </format>
    <format dxfId="16191">
      <pivotArea outline="0" fieldPosition="0" dataOnly="0" labelOnly="1">
        <references count="3">
          <reference field="2" count="1">
            <x v="12"/>
          </reference>
          <reference field="5" count="1">
            <x v="0"/>
          </reference>
          <reference field="6" count="1">
            <x v="38"/>
          </reference>
        </references>
      </pivotArea>
    </format>
    <format dxfId="16190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8"/>
          </reference>
          <reference field="7" count="1">
            <x v="205"/>
          </reference>
        </references>
      </pivotArea>
    </format>
    <format dxfId="16189">
      <pivotArea outline="0" fieldPosition="0" dataOnly="0" labelOnly="1">
        <references count="1">
          <reference field="5" count="1">
            <x v="0"/>
          </reference>
        </references>
      </pivotArea>
    </format>
    <format dxfId="16188">
      <pivotArea outline="0" fieldPosition="0" dataOnly="0" labelOnly="1">
        <references count="2">
          <reference field="2" count="1">
            <x v="12"/>
          </reference>
          <reference field="5" count="1">
            <x v="0"/>
          </reference>
        </references>
      </pivotArea>
    </format>
    <format dxfId="16187">
      <pivotArea outline="0" fieldPosition="0" dataOnly="0" labelOnly="1">
        <references count="3">
          <reference field="2" count="1">
            <x v="12"/>
          </reference>
          <reference field="5" count="1">
            <x v="0"/>
          </reference>
          <reference field="6" count="1">
            <x v="38"/>
          </reference>
        </references>
      </pivotArea>
    </format>
    <format dxfId="16186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8"/>
          </reference>
          <reference field="7" count="1">
            <x v="205"/>
          </reference>
        </references>
      </pivotArea>
    </format>
    <format dxfId="16185">
      <pivotArea outline="0" fieldPosition="0" dataOnly="0" labelOnly="1">
        <references count="5">
          <reference field="2" count="1">
            <x v="12"/>
          </reference>
          <reference field="4" count="1">
            <x v="21"/>
          </reference>
          <reference field="5" count="1">
            <x v="0"/>
          </reference>
          <reference field="6" count="1">
            <x v="38"/>
          </reference>
          <reference field="7" count="1">
            <x v="205"/>
          </reference>
        </references>
      </pivotArea>
    </format>
    <format dxfId="16184">
      <pivotArea outline="0" fieldPosition="0" dataOnly="0" labelOnly="1">
        <references count="1">
          <reference field="5" count="1">
            <x v="0"/>
          </reference>
        </references>
      </pivotArea>
    </format>
    <format dxfId="16183">
      <pivotArea outline="0" fieldPosition="0" dataOnly="0" labelOnly="1">
        <references count="2">
          <reference field="2" count="1">
            <x v="0"/>
          </reference>
          <reference field="5" count="1">
            <x v="1"/>
          </reference>
        </references>
      </pivotArea>
    </format>
    <format dxfId="16182">
      <pivotArea outline="0" fieldPosition="0" dataOnly="0" labelOnly="1">
        <references count="3">
          <reference field="2" count="1">
            <x v="0"/>
          </reference>
          <reference field="5" count="1">
            <x v="1"/>
          </reference>
          <reference field="6" count="1">
            <x v="4"/>
          </reference>
        </references>
      </pivotArea>
    </format>
    <format dxfId="16181">
      <pivotArea outline="0" fieldPosition="0" dataOnly="0" labelOnly="1">
        <references count="4">
          <reference field="2" count="1">
            <x v="0"/>
          </reference>
          <reference field="5" count="1">
            <x v="1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6180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1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6179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1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6178">
      <pivotArea outline="0" fieldPosition="0" dataOnly="0" labelOnly="1">
        <references count="1">
          <reference field="5" count="1">
            <x v="1"/>
          </reference>
        </references>
      </pivotArea>
    </format>
    <format dxfId="16177">
      <pivotArea outline="0" fieldPosition="0" dataOnly="0" labelOnly="1">
        <references count="2">
          <reference field="2" count="1">
            <x v="0"/>
          </reference>
          <reference field="5" count="1">
            <x v="1"/>
          </reference>
        </references>
      </pivotArea>
    </format>
    <format dxfId="16176">
      <pivotArea outline="0" fieldPosition="0" dataOnly="0" labelOnly="1">
        <references count="3">
          <reference field="2" count="1">
            <x v="0"/>
          </reference>
          <reference field="5" count="1">
            <x v="1"/>
          </reference>
          <reference field="6" count="1">
            <x v="4"/>
          </reference>
        </references>
      </pivotArea>
    </format>
    <format dxfId="16175">
      <pivotArea outline="0" fieldPosition="0" dataOnly="0" labelOnly="1">
        <references count="4">
          <reference field="2" count="1">
            <x v="0"/>
          </reference>
          <reference field="5" count="1">
            <x v="1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6174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1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6173">
      <pivotArea outline="0" fieldPosition="0" dataOnly="0" labelOnly="1">
        <references count="1">
          <reference field="5" count="1">
            <x v="1"/>
          </reference>
        </references>
      </pivotArea>
    </format>
    <format dxfId="16172">
      <pivotArea outline="0" fieldPosition="0" dataOnly="0" labelOnly="1">
        <references count="2">
          <reference field="2" count="1">
            <x v="2"/>
          </reference>
          <reference field="5" count="1">
            <x v="2"/>
          </reference>
        </references>
      </pivotArea>
    </format>
    <format dxfId="16171">
      <pivotArea outline="0" fieldPosition="0" dataOnly="0" labelOnly="1">
        <references count="3">
          <reference field="2" count="1">
            <x v="2"/>
          </reference>
          <reference field="5" count="1">
            <x v="2"/>
          </reference>
          <reference field="6" count="1">
            <x v="10"/>
          </reference>
        </references>
      </pivotArea>
    </format>
    <format dxfId="16170">
      <pivotArea outline="0" fieldPosition="0" dataOnly="0" labelOnly="1">
        <references count="4">
          <reference field="2" count="1">
            <x v="2"/>
          </reference>
          <reference field="5" count="1">
            <x v="2"/>
          </reference>
          <reference field="6" count="1">
            <x v="10"/>
          </reference>
          <reference field="7" count="1">
            <x v="197"/>
          </reference>
        </references>
      </pivotArea>
    </format>
    <format dxfId="16169">
      <pivotArea outline="0" fieldPosition="0" dataOnly="0" labelOnly="1">
        <references count="2">
          <reference field="2" count="1">
            <x v="2"/>
          </reference>
          <reference field="5" count="1">
            <x v="2"/>
          </reference>
        </references>
      </pivotArea>
    </format>
    <format dxfId="16168">
      <pivotArea outline="0" fieldPosition="0" dataOnly="0" labelOnly="1">
        <references count="3">
          <reference field="2" count="1">
            <x v="2"/>
          </reference>
          <reference field="5" count="1">
            <x v="2"/>
          </reference>
          <reference field="6" count="1">
            <x v="10"/>
          </reference>
        </references>
      </pivotArea>
    </format>
    <format dxfId="16167">
      <pivotArea outline="0" fieldPosition="0" dataOnly="0" labelOnly="1">
        <references count="4">
          <reference field="2" count="1">
            <x v="2"/>
          </reference>
          <reference field="5" count="1">
            <x v="2"/>
          </reference>
          <reference field="6" count="1">
            <x v="10"/>
          </reference>
          <reference field="7" count="1">
            <x v="197"/>
          </reference>
        </references>
      </pivotArea>
    </format>
    <format dxfId="16166">
      <pivotArea outline="0" fieldPosition="0" dataOnly="0" labelOnly="1">
        <references count="5">
          <reference field="2" count="1">
            <x v="2"/>
          </reference>
          <reference field="4" count="1">
            <x v="15"/>
          </reference>
          <reference field="5" count="1">
            <x v="2"/>
          </reference>
          <reference field="6" count="1">
            <x v="10"/>
          </reference>
          <reference field="7" count="1">
            <x v="197"/>
          </reference>
        </references>
      </pivotArea>
    </format>
    <format dxfId="16165">
      <pivotArea outline="0" fieldPosition="0" dataOnly="0" labelOnly="1">
        <references count="2">
          <reference field="2" count="1">
            <x v="5"/>
          </reference>
          <reference field="5" count="1">
            <x v="2"/>
          </reference>
        </references>
      </pivotArea>
    </format>
    <format dxfId="16164">
      <pivotArea outline="0" fieldPosition="0" dataOnly="0" labelOnly="1">
        <references count="3">
          <reference field="2" count="1">
            <x v="5"/>
          </reference>
          <reference field="5" count="1">
            <x v="2"/>
          </reference>
          <reference field="6" count="1">
            <x v="22"/>
          </reference>
        </references>
      </pivotArea>
    </format>
    <format dxfId="16163">
      <pivotArea outline="0" fieldPosition="0" dataOnly="0" labelOnly="1">
        <references count="4">
          <reference field="2" count="1">
            <x v="5"/>
          </reference>
          <reference field="5" count="1">
            <x v="2"/>
          </reference>
          <reference field="6" count="1">
            <x v="22"/>
          </reference>
          <reference field="7" count="1">
            <x v="189"/>
          </reference>
        </references>
      </pivotArea>
    </format>
    <format dxfId="16162">
      <pivotArea outline="0" fieldPosition="0" dataOnly="0" labelOnly="1">
        <references count="2">
          <reference field="2" count="1">
            <x v="5"/>
          </reference>
          <reference field="5" count="1">
            <x v="2"/>
          </reference>
        </references>
      </pivotArea>
    </format>
    <format dxfId="16161">
      <pivotArea outline="0" fieldPosition="0" dataOnly="0" labelOnly="1">
        <references count="3">
          <reference field="2" count="1">
            <x v="5"/>
          </reference>
          <reference field="5" count="1">
            <x v="2"/>
          </reference>
          <reference field="6" count="1">
            <x v="22"/>
          </reference>
        </references>
      </pivotArea>
    </format>
    <format dxfId="16160">
      <pivotArea outline="0" fieldPosition="0" dataOnly="0" labelOnly="1">
        <references count="4">
          <reference field="2" count="1">
            <x v="5"/>
          </reference>
          <reference field="5" count="1">
            <x v="2"/>
          </reference>
          <reference field="6" count="1">
            <x v="22"/>
          </reference>
          <reference field="7" count="1">
            <x v="189"/>
          </reference>
        </references>
      </pivotArea>
    </format>
    <format dxfId="16159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2"/>
          </reference>
          <reference field="6" count="1">
            <x v="22"/>
          </reference>
          <reference field="7" count="1">
            <x v="189"/>
          </reference>
        </references>
      </pivotArea>
    </format>
    <format dxfId="16158">
      <pivotArea outline="0" fieldPosition="0" dataOnly="0" labelOnly="1">
        <references count="2">
          <reference field="2" count="1">
            <x v="6"/>
          </reference>
          <reference field="5" count="1">
            <x v="2"/>
          </reference>
        </references>
      </pivotArea>
    </format>
    <format dxfId="16157">
      <pivotArea outline="0" fieldPosition="0" dataOnly="0" labelOnly="1">
        <references count="3">
          <reference field="2" count="1">
            <x v="6"/>
          </reference>
          <reference field="5" count="1">
            <x v="2"/>
          </reference>
          <reference field="6" count="1">
            <x v="24"/>
          </reference>
        </references>
      </pivotArea>
    </format>
    <format dxfId="16156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4"/>
          </reference>
          <reference field="7" count="1">
            <x v="192"/>
          </reference>
        </references>
      </pivotArea>
    </format>
    <format dxfId="16155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4"/>
          </reference>
          <reference field="7" count="1">
            <x v="192"/>
          </reference>
        </references>
      </pivotArea>
    </format>
    <format dxfId="16154">
      <pivotArea outline="0" fieldPosition="0" dataOnly="0" labelOnly="1">
        <references count="5">
          <reference field="2" count="1">
            <x v="6"/>
          </reference>
          <reference field="4" count="1">
            <x v="15"/>
          </reference>
          <reference field="5" count="1">
            <x v="2"/>
          </reference>
          <reference field="6" count="1">
            <x v="24"/>
          </reference>
          <reference field="7" count="1">
            <x v="192"/>
          </reference>
        </references>
      </pivotArea>
    </format>
    <format dxfId="16153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4"/>
          </reference>
          <reference field="7" count="1">
            <x v="193"/>
          </reference>
        </references>
      </pivotArea>
    </format>
    <format dxfId="16152">
      <pivotArea outline="0" fieldPosition="0" dataOnly="0" labelOnly="1">
        <references count="3">
          <reference field="2" count="1">
            <x v="6"/>
          </reference>
          <reference field="5" count="1">
            <x v="2"/>
          </reference>
          <reference field="6" count="1">
            <x v="24"/>
          </reference>
        </references>
      </pivotArea>
    </format>
    <format dxfId="16151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4"/>
          </reference>
          <reference field="7" count="1">
            <x v="193"/>
          </reference>
        </references>
      </pivotArea>
    </format>
    <format dxfId="16150">
      <pivotArea outline="0" fieldPosition="0" dataOnly="0" labelOnly="1">
        <references count="5">
          <reference field="2" count="1">
            <x v="6"/>
          </reference>
          <reference field="4" count="1">
            <x v="15"/>
          </reference>
          <reference field="5" count="1">
            <x v="2"/>
          </reference>
          <reference field="6" count="1">
            <x v="24"/>
          </reference>
          <reference field="7" count="1">
            <x v="193"/>
          </reference>
        </references>
      </pivotArea>
    </format>
    <format dxfId="16149">
      <pivotArea outline="0" fieldPosition="0" dataOnly="0" labelOnly="1">
        <references count="3">
          <reference field="2" count="1">
            <x v="6"/>
          </reference>
          <reference field="5" count="1">
            <x v="2"/>
          </reference>
          <reference field="6" count="1">
            <x v="25"/>
          </reference>
        </references>
      </pivotArea>
    </format>
    <format dxfId="16148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5"/>
          </reference>
          <reference field="7" count="1">
            <x v="189"/>
          </reference>
        </references>
      </pivotArea>
    </format>
    <format dxfId="16147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5"/>
          </reference>
          <reference field="7" count="1">
            <x v="189"/>
          </reference>
        </references>
      </pivotArea>
    </format>
    <format dxfId="16146">
      <pivotArea outline="0" fieldPosition="0" dataOnly="0" labelOnly="1">
        <references count="5">
          <reference field="2" count="1">
            <x v="6"/>
          </reference>
          <reference field="4" count="1">
            <x v="9"/>
          </reference>
          <reference field="5" count="1">
            <x v="2"/>
          </reference>
          <reference field="6" count="1">
            <x v="25"/>
          </reference>
          <reference field="7" count="1">
            <x v="189"/>
          </reference>
        </references>
      </pivotArea>
    </format>
    <format dxfId="16145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5"/>
          </reference>
          <reference field="7" count="1">
            <x v="228"/>
          </reference>
        </references>
      </pivotArea>
    </format>
    <format dxfId="16144">
      <pivotArea outline="0" fieldPosition="0" dataOnly="0" labelOnly="1">
        <references count="5">
          <reference field="2" count="1">
            <x v="6"/>
          </reference>
          <reference field="4" count="1">
            <x v="9"/>
          </reference>
          <reference field="5" count="1">
            <x v="2"/>
          </reference>
          <reference field="6" count="1">
            <x v="25"/>
          </reference>
          <reference field="7" count="1">
            <x v="228"/>
          </reference>
        </references>
      </pivotArea>
    </format>
    <format dxfId="16143">
      <pivotArea outline="0" fieldPosition="0" dataOnly="0" labelOnly="1">
        <references count="5">
          <reference field="2" count="1">
            <x v="6"/>
          </reference>
          <reference field="4" count="1">
            <x v="10"/>
          </reference>
          <reference field="5" count="1">
            <x v="2"/>
          </reference>
          <reference field="6" count="1">
            <x v="25"/>
          </reference>
          <reference field="7" count="1">
            <x v="228"/>
          </reference>
        </references>
      </pivotArea>
    </format>
    <format dxfId="16142">
      <pivotArea outline="0" fieldPosition="0" dataOnly="0" labelOnly="1">
        <references count="2">
          <reference field="2" count="1">
            <x v="6"/>
          </reference>
          <reference field="5" count="1">
            <x v="2"/>
          </reference>
        </references>
      </pivotArea>
    </format>
    <format dxfId="16141">
      <pivotArea outline="0" fieldPosition="0" dataOnly="0" labelOnly="1">
        <references count="3">
          <reference field="2" count="1">
            <x v="6"/>
          </reference>
          <reference field="5" count="1">
            <x v="2"/>
          </reference>
          <reference field="6" count="1">
            <x v="25"/>
          </reference>
        </references>
      </pivotArea>
    </format>
    <format dxfId="16140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5"/>
          </reference>
          <reference field="7" count="1">
            <x v="228"/>
          </reference>
        </references>
      </pivotArea>
    </format>
    <format dxfId="16139">
      <pivotArea outline="0" fieldPosition="0" dataOnly="0" labelOnly="1">
        <references count="5">
          <reference field="2" count="1">
            <x v="6"/>
          </reference>
          <reference field="4" count="1">
            <x v="12"/>
          </reference>
          <reference field="5" count="1">
            <x v="2"/>
          </reference>
          <reference field="6" count="1">
            <x v="25"/>
          </reference>
          <reference field="7" count="1">
            <x v="228"/>
          </reference>
        </references>
      </pivotArea>
    </format>
    <format dxfId="16138">
      <pivotArea outline="0" fieldPosition="0" dataOnly="0" labelOnly="1">
        <references count="2">
          <reference field="2" count="1">
            <x v="8"/>
          </reference>
          <reference field="5" count="1">
            <x v="2"/>
          </reference>
        </references>
      </pivotArea>
    </format>
    <format dxfId="16137">
      <pivotArea outline="0" fieldPosition="0" dataOnly="0" labelOnly="1">
        <references count="3">
          <reference field="2" count="1">
            <x v="8"/>
          </reference>
          <reference field="5" count="1">
            <x v="2"/>
          </reference>
          <reference field="6" count="1">
            <x v="33"/>
          </reference>
        </references>
      </pivotArea>
    </format>
    <format dxfId="16136">
      <pivotArea outline="0" fieldPosition="0" dataOnly="0" labelOnly="1">
        <references count="4">
          <reference field="2" count="1">
            <x v="8"/>
          </reference>
          <reference field="5" count="1">
            <x v="2"/>
          </reference>
          <reference field="6" count="1">
            <x v="33"/>
          </reference>
          <reference field="7" count="1">
            <x v="196"/>
          </reference>
        </references>
      </pivotArea>
    </format>
    <format dxfId="16135">
      <pivotArea outline="0" fieldPosition="0" dataOnly="0" labelOnly="1">
        <references count="2">
          <reference field="2" count="1">
            <x v="8"/>
          </reference>
          <reference field="5" count="1">
            <x v="2"/>
          </reference>
        </references>
      </pivotArea>
    </format>
    <format dxfId="16134">
      <pivotArea outline="0" fieldPosition="0" dataOnly="0" labelOnly="1">
        <references count="3">
          <reference field="2" count="1">
            <x v="8"/>
          </reference>
          <reference field="5" count="1">
            <x v="2"/>
          </reference>
          <reference field="6" count="1">
            <x v="33"/>
          </reference>
        </references>
      </pivotArea>
    </format>
    <format dxfId="16133">
      <pivotArea outline="0" fieldPosition="0" dataOnly="0" labelOnly="1">
        <references count="4">
          <reference field="2" count="1">
            <x v="8"/>
          </reference>
          <reference field="5" count="1">
            <x v="2"/>
          </reference>
          <reference field="6" count="1">
            <x v="33"/>
          </reference>
          <reference field="7" count="1">
            <x v="196"/>
          </reference>
        </references>
      </pivotArea>
    </format>
    <format dxfId="16132">
      <pivotArea outline="0" fieldPosition="0" dataOnly="0" labelOnly="1">
        <references count="5">
          <reference field="2" count="1">
            <x v="8"/>
          </reference>
          <reference field="4" count="1">
            <x v="15"/>
          </reference>
          <reference field="5" count="1">
            <x v="2"/>
          </reference>
          <reference field="6" count="1">
            <x v="33"/>
          </reference>
          <reference field="7" count="1">
            <x v="196"/>
          </reference>
        </references>
      </pivotArea>
    </format>
    <format dxfId="16131">
      <pivotArea outline="0" fieldPosition="0" dataOnly="0" labelOnly="1">
        <references count="2">
          <reference field="2" count="1">
            <x v="9"/>
          </reference>
          <reference field="5" count="1">
            <x v="2"/>
          </reference>
        </references>
      </pivotArea>
    </format>
    <format dxfId="16130">
      <pivotArea outline="0" fieldPosition="0" dataOnly="0" labelOnly="1">
        <references count="3">
          <reference field="2" count="1">
            <x v="9"/>
          </reference>
          <reference field="5" count="1">
            <x v="2"/>
          </reference>
          <reference field="6" count="1">
            <x v="34"/>
          </reference>
        </references>
      </pivotArea>
    </format>
    <format dxfId="16129">
      <pivotArea outline="0" fieldPosition="0" dataOnly="0" labelOnly="1">
        <references count="4">
          <reference field="2" count="1">
            <x v="9"/>
          </reference>
          <reference field="5" count="1">
            <x v="2"/>
          </reference>
          <reference field="6" count="1">
            <x v="34"/>
          </reference>
          <reference field="7" count="1">
            <x v="190"/>
          </reference>
        </references>
      </pivotArea>
    </format>
    <format dxfId="16128">
      <pivotArea outline="0" fieldPosition="0" dataOnly="0" labelOnly="1">
        <references count="1">
          <reference field="5" count="1">
            <x v="2"/>
          </reference>
        </references>
      </pivotArea>
    </format>
    <format dxfId="16127">
      <pivotArea outline="0" fieldPosition="0" dataOnly="0" labelOnly="1">
        <references count="2">
          <reference field="2" count="1">
            <x v="9"/>
          </reference>
          <reference field="5" count="1">
            <x v="2"/>
          </reference>
        </references>
      </pivotArea>
    </format>
    <format dxfId="16126">
      <pivotArea outline="0" fieldPosition="0" dataOnly="0" labelOnly="1">
        <references count="3">
          <reference field="2" count="1">
            <x v="9"/>
          </reference>
          <reference field="5" count="1">
            <x v="2"/>
          </reference>
          <reference field="6" count="1">
            <x v="34"/>
          </reference>
        </references>
      </pivotArea>
    </format>
    <format dxfId="16125">
      <pivotArea outline="0" fieldPosition="0" dataOnly="0" labelOnly="1">
        <references count="4">
          <reference field="2" count="1">
            <x v="9"/>
          </reference>
          <reference field="5" count="1">
            <x v="2"/>
          </reference>
          <reference field="6" count="1">
            <x v="34"/>
          </reference>
          <reference field="7" count="1">
            <x v="190"/>
          </reference>
        </references>
      </pivotArea>
    </format>
    <format dxfId="16124">
      <pivotArea outline="0" fieldPosition="0" dataOnly="0" labelOnly="1">
        <references count="5">
          <reference field="2" count="1">
            <x v="9"/>
          </reference>
          <reference field="4" count="1">
            <x v="15"/>
          </reference>
          <reference field="5" count="1">
            <x v="2"/>
          </reference>
          <reference field="6" count="1">
            <x v="34"/>
          </reference>
          <reference field="7" count="1">
            <x v="190"/>
          </reference>
        </references>
      </pivotArea>
    </format>
    <format dxfId="16123">
      <pivotArea outline="0" fieldPosition="0" dataOnly="0" labelOnly="1">
        <references count="1">
          <reference field="5" count="1">
            <x v="2"/>
          </reference>
        </references>
      </pivotArea>
    </format>
    <format dxfId="16122">
      <pivotArea outline="0" fieldPosition="0" dataOnly="0" labelOnly="1">
        <references count="2">
          <reference field="2" count="1">
            <x v="0"/>
          </reference>
          <reference field="5" count="1">
            <x v="3"/>
          </reference>
        </references>
      </pivotArea>
    </format>
    <format dxfId="16121">
      <pivotArea outline="0" fieldPosition="0" dataOnly="0" labelOnly="1">
        <references count="3">
          <reference field="2" count="1">
            <x v="0"/>
          </reference>
          <reference field="5" count="1">
            <x v="3"/>
          </reference>
          <reference field="6" count="1">
            <x v="7"/>
          </reference>
        </references>
      </pivotArea>
    </format>
    <format dxfId="16120">
      <pivotArea outline="0" fieldPosition="0" dataOnly="0" labelOnly="1">
        <references count="4">
          <reference field="2" count="1">
            <x v="0"/>
          </reference>
          <reference field="5" count="1">
            <x v="3"/>
          </reference>
          <reference field="6" count="1">
            <x v="7"/>
          </reference>
          <reference field="7" count="1">
            <x v="209"/>
          </reference>
        </references>
      </pivotArea>
    </format>
    <format dxfId="16119">
      <pivotArea outline="0" fieldPosition="0" dataOnly="0" labelOnly="1">
        <references count="4">
          <reference field="2" count="1">
            <x v="0"/>
          </reference>
          <reference field="5" count="1">
            <x v="3"/>
          </reference>
          <reference field="6" count="1">
            <x v="7"/>
          </reference>
          <reference field="7" count="1">
            <x v="209"/>
          </reference>
        </references>
      </pivotArea>
    </format>
    <format dxfId="16118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3"/>
          </reference>
          <reference field="6" count="1">
            <x v="7"/>
          </reference>
          <reference field="7" count="1">
            <x v="209"/>
          </reference>
        </references>
      </pivotArea>
    </format>
    <format dxfId="16117">
      <pivotArea outline="0" fieldPosition="0" dataOnly="0" labelOnly="1">
        <references count="4">
          <reference field="2" count="1">
            <x v="0"/>
          </reference>
          <reference field="5" count="1">
            <x v="3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6116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3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6115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3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6114">
      <pivotArea outline="0" fieldPosition="0" dataOnly="0" labelOnly="1">
        <references count="4">
          <reference field="2" count="1">
            <x v="0"/>
          </reference>
          <reference field="5" count="1">
            <x v="3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6113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3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6112">
      <pivotArea outline="0" fieldPosition="0" dataOnly="0" labelOnly="1">
        <references count="4">
          <reference field="2" count="1">
            <x v="0"/>
          </reference>
          <reference field="5" count="1">
            <x v="3"/>
          </reference>
          <reference field="6" count="1">
            <x v="7"/>
          </reference>
          <reference field="7" count="1">
            <x v="225"/>
          </reference>
        </references>
      </pivotArea>
    </format>
    <format dxfId="16111">
      <pivotArea outline="0" fieldPosition="0" dataOnly="0" labelOnly="1">
        <references count="2">
          <reference field="2" count="1">
            <x v="0"/>
          </reference>
          <reference field="5" count="1">
            <x v="3"/>
          </reference>
        </references>
      </pivotArea>
    </format>
    <format dxfId="16110">
      <pivotArea outline="0" fieldPosition="0" dataOnly="0" labelOnly="1">
        <references count="3">
          <reference field="2" count="1">
            <x v="0"/>
          </reference>
          <reference field="5" count="1">
            <x v="3"/>
          </reference>
          <reference field="6" count="1">
            <x v="7"/>
          </reference>
        </references>
      </pivotArea>
    </format>
    <format dxfId="16109">
      <pivotArea outline="0" fieldPosition="0" dataOnly="0" labelOnly="1">
        <references count="4">
          <reference field="2" count="1">
            <x v="0"/>
          </reference>
          <reference field="5" count="1">
            <x v="3"/>
          </reference>
          <reference field="6" count="1">
            <x v="7"/>
          </reference>
          <reference field="7" count="1">
            <x v="225"/>
          </reference>
        </references>
      </pivotArea>
    </format>
    <format dxfId="16108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3"/>
          </reference>
          <reference field="6" count="1">
            <x v="7"/>
          </reference>
          <reference field="7" count="1">
            <x v="225"/>
          </reference>
        </references>
      </pivotArea>
    </format>
    <format dxfId="16107">
      <pivotArea outline="0" fieldPosition="0" dataOnly="0" labelOnly="1">
        <references count="2">
          <reference field="2" count="1">
            <x v="3"/>
          </reference>
          <reference field="5" count="1">
            <x v="3"/>
          </reference>
        </references>
      </pivotArea>
    </format>
    <format dxfId="16106">
      <pivotArea outline="0" fieldPosition="0" dataOnly="0" labelOnly="1">
        <references count="3">
          <reference field="2" count="1">
            <x v="3"/>
          </reference>
          <reference field="5" count="1">
            <x v="3"/>
          </reference>
          <reference field="6" count="1">
            <x v="15"/>
          </reference>
        </references>
      </pivotArea>
    </format>
    <format dxfId="16105">
      <pivotArea outline="0" fieldPosition="0" dataOnly="0" labelOnly="1">
        <references count="4">
          <reference field="2" count="1">
            <x v="3"/>
          </reference>
          <reference field="5" count="1">
            <x v="3"/>
          </reference>
          <reference field="6" count="1">
            <x v="15"/>
          </reference>
          <reference field="7" count="1">
            <x v="201"/>
          </reference>
        </references>
      </pivotArea>
    </format>
    <format dxfId="16104">
      <pivotArea outline="0" fieldPosition="0" dataOnly="0" labelOnly="1">
        <references count="2">
          <reference field="2" count="1">
            <x v="3"/>
          </reference>
          <reference field="5" count="1">
            <x v="3"/>
          </reference>
        </references>
      </pivotArea>
    </format>
    <format dxfId="16103">
      <pivotArea outline="0" fieldPosition="0" dataOnly="0" labelOnly="1">
        <references count="3">
          <reference field="2" count="1">
            <x v="3"/>
          </reference>
          <reference field="5" count="1">
            <x v="3"/>
          </reference>
          <reference field="6" count="1">
            <x v="15"/>
          </reference>
        </references>
      </pivotArea>
    </format>
    <format dxfId="16102">
      <pivotArea outline="0" fieldPosition="0" dataOnly="0" labelOnly="1">
        <references count="4">
          <reference field="2" count="1">
            <x v="3"/>
          </reference>
          <reference field="5" count="1">
            <x v="3"/>
          </reference>
          <reference field="6" count="1">
            <x v="15"/>
          </reference>
          <reference field="7" count="1">
            <x v="201"/>
          </reference>
        </references>
      </pivotArea>
    </format>
    <format dxfId="16101">
      <pivotArea outline="0" fieldPosition="0" dataOnly="0" labelOnly="1">
        <references count="5">
          <reference field="2" count="1">
            <x v="3"/>
          </reference>
          <reference field="4" count="1">
            <x v="24"/>
          </reference>
          <reference field="5" count="1">
            <x v="3"/>
          </reference>
          <reference field="6" count="1">
            <x v="15"/>
          </reference>
          <reference field="7" count="1">
            <x v="201"/>
          </reference>
        </references>
      </pivotArea>
    </format>
    <format dxfId="16100">
      <pivotArea outline="0" fieldPosition="0" dataOnly="0" labelOnly="1">
        <references count="2">
          <reference field="2" count="1">
            <x v="8"/>
          </reference>
          <reference field="5" count="1">
            <x v="3"/>
          </reference>
        </references>
      </pivotArea>
    </format>
    <format dxfId="16099">
      <pivotArea outline="0" fieldPosition="0" dataOnly="0" labelOnly="1">
        <references count="3">
          <reference field="2" count="1">
            <x v="8"/>
          </reference>
          <reference field="5" count="1">
            <x v="3"/>
          </reference>
          <reference field="6" count="1">
            <x v="31"/>
          </reference>
        </references>
      </pivotArea>
    </format>
    <format dxfId="16098">
      <pivotArea outline="0" fieldPosition="0" dataOnly="0" labelOnly="1">
        <references count="4">
          <reference field="2" count="1">
            <x v="8"/>
          </reference>
          <reference field="5" count="1">
            <x v="3"/>
          </reference>
          <reference field="6" count="1">
            <x v="31"/>
          </reference>
          <reference field="7" count="1">
            <x v="196"/>
          </reference>
        </references>
      </pivotArea>
    </format>
    <format dxfId="16097">
      <pivotArea outline="0" fieldPosition="0" dataOnly="0" labelOnly="1">
        <references count="1">
          <reference field="5" count="1">
            <x v="3"/>
          </reference>
        </references>
      </pivotArea>
    </format>
    <format dxfId="16096">
      <pivotArea outline="0" fieldPosition="0" dataOnly="0" labelOnly="1">
        <references count="2">
          <reference field="2" count="1">
            <x v="8"/>
          </reference>
          <reference field="5" count="1">
            <x v="3"/>
          </reference>
        </references>
      </pivotArea>
    </format>
    <format dxfId="16095">
      <pivotArea outline="0" fieldPosition="0" dataOnly="0" labelOnly="1">
        <references count="3">
          <reference field="2" count="1">
            <x v="8"/>
          </reference>
          <reference field="5" count="1">
            <x v="3"/>
          </reference>
          <reference field="6" count="1">
            <x v="31"/>
          </reference>
        </references>
      </pivotArea>
    </format>
    <format dxfId="16094">
      <pivotArea outline="0" fieldPosition="0" dataOnly="0" labelOnly="1">
        <references count="4">
          <reference field="2" count="1">
            <x v="8"/>
          </reference>
          <reference field="5" count="1">
            <x v="3"/>
          </reference>
          <reference field="6" count="1">
            <x v="31"/>
          </reference>
          <reference field="7" count="1">
            <x v="196"/>
          </reference>
        </references>
      </pivotArea>
    </format>
    <format dxfId="16093">
      <pivotArea outline="0" fieldPosition="0" dataOnly="0" labelOnly="1">
        <references count="5">
          <reference field="2" count="1">
            <x v="8"/>
          </reference>
          <reference field="4" count="1">
            <x v="18"/>
          </reference>
          <reference field="5" count="1">
            <x v="3"/>
          </reference>
          <reference field="6" count="1">
            <x v="31"/>
          </reference>
          <reference field="7" count="1">
            <x v="196"/>
          </reference>
        </references>
      </pivotArea>
    </format>
    <format dxfId="16092">
      <pivotArea outline="0" fieldPosition="0" dataOnly="0" labelOnly="1">
        <references count="1">
          <reference field="5" count="1">
            <x v="3"/>
          </reference>
        </references>
      </pivotArea>
    </format>
    <format dxfId="16091">
      <pivotArea outline="0" fieldPosition="0" dataOnly="0" labelOnly="1">
        <references count="2">
          <reference field="2" count="1">
            <x v="2"/>
          </reference>
          <reference field="5" count="1">
            <x v="4"/>
          </reference>
        </references>
      </pivotArea>
    </format>
    <format dxfId="16090">
      <pivotArea outline="0" fieldPosition="0" dataOnly="0" labelOnly="1">
        <references count="3">
          <reference field="2" count="1">
            <x v="2"/>
          </reference>
          <reference field="5" count="1">
            <x v="4"/>
          </reference>
          <reference field="6" count="1">
            <x v="10"/>
          </reference>
        </references>
      </pivotArea>
    </format>
    <format dxfId="16089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197"/>
          </reference>
        </references>
      </pivotArea>
    </format>
    <format dxfId="16088">
      <pivotArea outline="0" fieldPosition="0" dataOnly="0" labelOnly="1">
        <references count="5">
          <reference field="2" count="1">
            <x v="2"/>
          </reference>
          <reference field="4" count="1">
            <x v="10"/>
          </reference>
          <reference field="5" count="1">
            <x v="4"/>
          </reference>
          <reference field="6" count="1">
            <x v="10"/>
          </reference>
          <reference field="7" count="1">
            <x v="197"/>
          </reference>
        </references>
      </pivotArea>
    </format>
    <format dxfId="16087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197"/>
          </reference>
        </references>
      </pivotArea>
    </format>
    <format dxfId="16086">
      <pivotArea outline="0" fieldPosition="0" dataOnly="0" labelOnly="1">
        <references count="5">
          <reference field="2" count="1">
            <x v="2"/>
          </reference>
          <reference field="4" count="1">
            <x v="17"/>
          </reference>
          <reference field="5" count="1">
            <x v="4"/>
          </reference>
          <reference field="6" count="1">
            <x v="10"/>
          </reference>
          <reference field="7" count="1">
            <x v="197"/>
          </reference>
        </references>
      </pivotArea>
    </format>
    <format dxfId="16085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225"/>
          </reference>
        </references>
      </pivotArea>
    </format>
    <format dxfId="16084">
      <pivotArea outline="0" fieldPosition="0" dataOnly="0" labelOnly="1">
        <references count="5">
          <reference field="2" count="1">
            <x v="2"/>
          </reference>
          <reference field="4" count="1">
            <x v="9"/>
          </reference>
          <reference field="5" count="1">
            <x v="4"/>
          </reference>
          <reference field="6" count="1">
            <x v="10"/>
          </reference>
          <reference field="7" count="1">
            <x v="225"/>
          </reference>
        </references>
      </pivotArea>
    </format>
    <format dxfId="16083">
      <pivotArea outline="0" fieldPosition="0" dataOnly="0" labelOnly="1">
        <references count="1">
          <reference field="5" count="1">
            <x v="4"/>
          </reference>
        </references>
      </pivotArea>
    </format>
    <format dxfId="16082">
      <pivotArea outline="0" fieldPosition="0" dataOnly="0" labelOnly="1">
        <references count="2">
          <reference field="2" count="1">
            <x v="2"/>
          </reference>
          <reference field="5" count="1">
            <x v="4"/>
          </reference>
        </references>
      </pivotArea>
    </format>
    <format dxfId="16081">
      <pivotArea outline="0" fieldPosition="0" dataOnly="0" labelOnly="1">
        <references count="3">
          <reference field="2" count="1">
            <x v="2"/>
          </reference>
          <reference field="5" count="1">
            <x v="4"/>
          </reference>
          <reference field="6" count="1">
            <x v="10"/>
          </reference>
        </references>
      </pivotArea>
    </format>
    <format dxfId="16080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225"/>
          </reference>
        </references>
      </pivotArea>
    </format>
    <format dxfId="16079">
      <pivotArea outline="0" fieldPosition="0" dataOnly="0" labelOnly="1">
        <references count="5">
          <reference field="2" count="1">
            <x v="2"/>
          </reference>
          <reference field="4" count="1">
            <x v="10"/>
          </reference>
          <reference field="5" count="1">
            <x v="4"/>
          </reference>
          <reference field="6" count="1">
            <x v="10"/>
          </reference>
          <reference field="7" count="1">
            <x v="225"/>
          </reference>
        </references>
      </pivotArea>
    </format>
    <format dxfId="16078">
      <pivotArea outline="0" fieldPosition="0" dataOnly="0" labelOnly="1">
        <references count="1">
          <reference field="5" count="1">
            <x v="4"/>
          </reference>
        </references>
      </pivotArea>
    </format>
    <format dxfId="16077">
      <pivotArea outline="0" fieldPosition="0" dataOnly="0" labelOnly="1">
        <references count="2">
          <reference field="2" count="1">
            <x v="0"/>
          </reference>
          <reference field="5" count="1">
            <x v="5"/>
          </reference>
        </references>
      </pivotArea>
    </format>
    <format dxfId="16076">
      <pivotArea outline="0" fieldPosition="0" dataOnly="0" labelOnly="1">
        <references count="3">
          <reference field="2" count="1">
            <x v="0"/>
          </reference>
          <reference field="5" count="1">
            <x v="5"/>
          </reference>
          <reference field="6" count="1">
            <x v="1"/>
          </reference>
        </references>
      </pivotArea>
    </format>
    <format dxfId="16075">
      <pivotArea outline="0" fieldPosition="0" dataOnly="0" labelOnly="1">
        <references count="4">
          <reference field="2" count="1">
            <x v="0"/>
          </reference>
          <reference field="5" count="1">
            <x v="5"/>
          </reference>
          <reference field="6" count="1">
            <x v="1"/>
          </reference>
          <reference field="7" count="1">
            <x v="223"/>
          </reference>
        </references>
      </pivotArea>
    </format>
    <format dxfId="16074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5"/>
          </reference>
          <reference field="6" count="1">
            <x v="1"/>
          </reference>
          <reference field="7" count="1">
            <x v="223"/>
          </reference>
        </references>
      </pivotArea>
    </format>
    <format dxfId="16073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5"/>
          </reference>
          <reference field="6" count="1">
            <x v="1"/>
          </reference>
          <reference field="7" count="1">
            <x v="223"/>
          </reference>
        </references>
      </pivotArea>
    </format>
    <format dxfId="16072">
      <pivotArea outline="0" fieldPosition="0" dataOnly="0" labelOnly="1">
        <references count="3">
          <reference field="2" count="1">
            <x v="0"/>
          </reference>
          <reference field="5" count="1">
            <x v="5"/>
          </reference>
          <reference field="6" count="1">
            <x v="1"/>
          </reference>
        </references>
      </pivotArea>
    </format>
    <format dxfId="16071">
      <pivotArea outline="0" fieldPosition="0" dataOnly="0" labelOnly="1">
        <references count="4">
          <reference field="2" count="1">
            <x v="0"/>
          </reference>
          <reference field="5" count="1">
            <x v="5"/>
          </reference>
          <reference field="6" count="1">
            <x v="1"/>
          </reference>
          <reference field="7" count="1">
            <x v="223"/>
          </reference>
        </references>
      </pivotArea>
    </format>
    <format dxfId="16070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5"/>
          </reference>
          <reference field="6" count="1">
            <x v="1"/>
          </reference>
          <reference field="7" count="1">
            <x v="223"/>
          </reference>
        </references>
      </pivotArea>
    </format>
    <format dxfId="16069">
      <pivotArea outline="0" fieldPosition="0" dataOnly="0" labelOnly="1">
        <references count="3">
          <reference field="2" count="1">
            <x v="0"/>
          </reference>
          <reference field="5" count="1">
            <x v="5"/>
          </reference>
          <reference field="6" count="1">
            <x v="4"/>
          </reference>
        </references>
      </pivotArea>
    </format>
    <format dxfId="16068">
      <pivotArea outline="0" fieldPosition="0" dataOnly="0" labelOnly="1">
        <references count="4">
          <reference field="2" count="1">
            <x v="0"/>
          </reference>
          <reference field="5" count="1">
            <x v="5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6067">
      <pivotArea outline="0" fieldPosition="0" dataOnly="0" labelOnly="1">
        <references count="1">
          <reference field="5" count="1">
            <x v="5"/>
          </reference>
        </references>
      </pivotArea>
    </format>
    <format dxfId="16066">
      <pivotArea outline="0" fieldPosition="0" dataOnly="0" labelOnly="1">
        <references count="2">
          <reference field="2" count="1">
            <x v="0"/>
          </reference>
          <reference field="5" count="1">
            <x v="5"/>
          </reference>
        </references>
      </pivotArea>
    </format>
    <format dxfId="16065">
      <pivotArea outline="0" fieldPosition="0" dataOnly="0" labelOnly="1">
        <references count="3">
          <reference field="2" count="1">
            <x v="0"/>
          </reference>
          <reference field="5" count="1">
            <x v="5"/>
          </reference>
          <reference field="6" count="1">
            <x v="4"/>
          </reference>
        </references>
      </pivotArea>
    </format>
    <format dxfId="16064">
      <pivotArea outline="0" fieldPosition="0" dataOnly="0" labelOnly="1">
        <references count="4">
          <reference field="2" count="1">
            <x v="0"/>
          </reference>
          <reference field="5" count="1">
            <x v="5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6063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5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6062">
      <pivotArea outline="0" fieldPosition="0" dataOnly="0" labelOnly="1">
        <references count="1">
          <reference field="5" count="1">
            <x v="5"/>
          </reference>
        </references>
      </pivotArea>
    </format>
    <format dxfId="16061">
      <pivotArea outline="0" fieldPosition="0" dataOnly="0" labelOnly="1">
        <references count="2">
          <reference field="2" count="1">
            <x v="0"/>
          </reference>
          <reference field="5" count="1">
            <x v="7"/>
          </reference>
        </references>
      </pivotArea>
    </format>
    <format dxfId="16060">
      <pivotArea outline="0" fieldPosition="0" dataOnly="0" labelOnly="1">
        <references count="3">
          <reference field="2" count="1">
            <x v="0"/>
          </reference>
          <reference field="5" count="1">
            <x v="7"/>
          </reference>
          <reference field="6" count="1">
            <x v="7"/>
          </reference>
        </references>
      </pivotArea>
    </format>
    <format dxfId="16059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204"/>
          </reference>
        </references>
      </pivotArea>
    </format>
    <format dxfId="16058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204"/>
          </reference>
        </references>
      </pivotArea>
    </format>
    <format dxfId="16057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7"/>
          </reference>
          <reference field="6" count="1">
            <x v="7"/>
          </reference>
          <reference field="7" count="1">
            <x v="204"/>
          </reference>
        </references>
      </pivotArea>
    </format>
    <format dxfId="16056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6055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7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6054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7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6053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6052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7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6051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225"/>
          </reference>
        </references>
      </pivotArea>
    </format>
    <format dxfId="16050">
      <pivotArea outline="0" fieldPosition="0" dataOnly="0" labelOnly="1">
        <references count="2">
          <reference field="2" count="1">
            <x v="0"/>
          </reference>
          <reference field="5" count="1">
            <x v="7"/>
          </reference>
        </references>
      </pivotArea>
    </format>
    <format dxfId="16049">
      <pivotArea outline="0" fieldPosition="0" dataOnly="0" labelOnly="1">
        <references count="3">
          <reference field="2" count="1">
            <x v="0"/>
          </reference>
          <reference field="5" count="1">
            <x v="7"/>
          </reference>
          <reference field="6" count="1">
            <x v="7"/>
          </reference>
        </references>
      </pivotArea>
    </format>
    <format dxfId="16048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225"/>
          </reference>
        </references>
      </pivotArea>
    </format>
    <format dxfId="16047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7"/>
          </reference>
          <reference field="6" count="1">
            <x v="7"/>
          </reference>
          <reference field="7" count="1">
            <x v="225"/>
          </reference>
        </references>
      </pivotArea>
    </format>
    <format dxfId="16046">
      <pivotArea outline="0" fieldPosition="0" dataOnly="0" labelOnly="1">
        <references count="2">
          <reference field="2" count="1">
            <x v="3"/>
          </reference>
          <reference field="5" count="1">
            <x v="7"/>
          </reference>
        </references>
      </pivotArea>
    </format>
    <format dxfId="16045">
      <pivotArea outline="0" fieldPosition="0" dataOnly="0" labelOnly="1">
        <references count="3">
          <reference field="2" count="1">
            <x v="3"/>
          </reference>
          <reference field="5" count="1">
            <x v="7"/>
          </reference>
          <reference field="6" count="1">
            <x v="15"/>
          </reference>
        </references>
      </pivotArea>
    </format>
    <format dxfId="16044">
      <pivotArea outline="0" fieldPosition="0" dataOnly="0" labelOnly="1">
        <references count="4">
          <reference field="2" count="1">
            <x v="3"/>
          </reference>
          <reference field="5" count="1">
            <x v="7"/>
          </reference>
          <reference field="6" count="1">
            <x v="15"/>
          </reference>
          <reference field="7" count="1">
            <x v="201"/>
          </reference>
        </references>
      </pivotArea>
    </format>
    <format dxfId="16043">
      <pivotArea outline="0" fieldPosition="0" dataOnly="0" labelOnly="1">
        <references count="1">
          <reference field="5" count="1">
            <x v="7"/>
          </reference>
        </references>
      </pivotArea>
    </format>
    <format dxfId="16042">
      <pivotArea outline="0" fieldPosition="0" dataOnly="0" labelOnly="1">
        <references count="2">
          <reference field="2" count="1">
            <x v="0"/>
          </reference>
          <reference field="5" count="1">
            <x v="8"/>
          </reference>
        </references>
      </pivotArea>
    </format>
    <format dxfId="16041">
      <pivotArea outline="0" fieldPosition="0" dataOnly="0" labelOnly="1">
        <references count="3">
          <reference field="2" count="1">
            <x v="0"/>
          </reference>
          <reference field="5" count="1">
            <x v="8"/>
          </reference>
          <reference field="6" count="1">
            <x v="2"/>
          </reference>
        </references>
      </pivotArea>
    </format>
    <format dxfId="16040">
      <pivotArea outline="0" fieldPosition="0" dataOnly="0" labelOnly="1">
        <references count="4">
          <reference field="2" count="1">
            <x v="0"/>
          </reference>
          <reference field="5" count="1">
            <x v="8"/>
          </reference>
          <reference field="6" count="1">
            <x v="2"/>
          </reference>
          <reference field="7" count="1">
            <x v="224"/>
          </reference>
        </references>
      </pivotArea>
    </format>
    <format dxfId="16039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8"/>
          </reference>
          <reference field="6" count="1">
            <x v="2"/>
          </reference>
          <reference field="7" count="1">
            <x v="224"/>
          </reference>
        </references>
      </pivotArea>
    </format>
    <format dxfId="16038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8"/>
          </reference>
          <reference field="6" count="1">
            <x v="2"/>
          </reference>
          <reference field="7" count="1">
            <x v="224"/>
          </reference>
        </references>
      </pivotArea>
    </format>
    <format dxfId="16037">
      <pivotArea outline="0" fieldPosition="0" dataOnly="0" labelOnly="1">
        <references count="2">
          <reference field="2" count="1">
            <x v="0"/>
          </reference>
          <reference field="5" count="1">
            <x v="8"/>
          </reference>
        </references>
      </pivotArea>
    </format>
    <format dxfId="16036">
      <pivotArea outline="0" fieldPosition="0" dataOnly="0" labelOnly="1">
        <references count="3">
          <reference field="2" count="1">
            <x v="0"/>
          </reference>
          <reference field="5" count="1">
            <x v="8"/>
          </reference>
          <reference field="6" count="1">
            <x v="2"/>
          </reference>
        </references>
      </pivotArea>
    </format>
    <format dxfId="16035">
      <pivotArea outline="0" fieldPosition="0" dataOnly="0" labelOnly="1">
        <references count="4">
          <reference field="2" count="1">
            <x v="0"/>
          </reference>
          <reference field="5" count="1">
            <x v="8"/>
          </reference>
          <reference field="6" count="1">
            <x v="2"/>
          </reference>
          <reference field="7" count="1">
            <x v="224"/>
          </reference>
        </references>
      </pivotArea>
    </format>
    <format dxfId="16034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8"/>
          </reference>
          <reference field="6" count="1">
            <x v="2"/>
          </reference>
          <reference field="7" count="1">
            <x v="224"/>
          </reference>
        </references>
      </pivotArea>
    </format>
    <format dxfId="16033">
      <pivotArea outline="0" fieldPosition="0" dataOnly="0" labelOnly="1">
        <references count="2">
          <reference field="2" count="1">
            <x v="8"/>
          </reference>
          <reference field="5" count="1">
            <x v="8"/>
          </reference>
        </references>
      </pivotArea>
    </format>
    <format dxfId="16032">
      <pivotArea outline="0" fieldPosition="0" dataOnly="0" labelOnly="1">
        <references count="3">
          <reference field="2" count="1">
            <x v="8"/>
          </reference>
          <reference field="5" count="1">
            <x v="8"/>
          </reference>
          <reference field="6" count="1">
            <x v="32"/>
          </reference>
        </references>
      </pivotArea>
    </format>
    <format dxfId="16031">
      <pivotArea outline="0" fieldPosition="0" dataOnly="0" labelOnly="1">
        <references count="4">
          <reference field="2" count="1">
            <x v="8"/>
          </reference>
          <reference field="5" count="1">
            <x v="8"/>
          </reference>
          <reference field="6" count="1">
            <x v="32"/>
          </reference>
          <reference field="7" count="1">
            <x v="224"/>
          </reference>
        </references>
      </pivotArea>
    </format>
    <format dxfId="16030">
      <pivotArea outline="0" fieldPosition="0" dataOnly="0" labelOnly="1">
        <references count="3">
          <reference field="2" count="1">
            <x v="8"/>
          </reference>
          <reference field="5" count="1">
            <x v="8"/>
          </reference>
          <reference field="6" count="1">
            <x v="32"/>
          </reference>
        </references>
      </pivotArea>
    </format>
    <format dxfId="16029">
      <pivotArea outline="0" fieldPosition="0" dataOnly="0" labelOnly="1">
        <references count="4">
          <reference field="2" count="1">
            <x v="8"/>
          </reference>
          <reference field="5" count="1">
            <x v="8"/>
          </reference>
          <reference field="6" count="1">
            <x v="32"/>
          </reference>
          <reference field="7" count="1">
            <x v="224"/>
          </reference>
        </references>
      </pivotArea>
    </format>
    <format dxfId="16028">
      <pivotArea outline="0" fieldPosition="0" dataOnly="0" labelOnly="1">
        <references count="5">
          <reference field="2" count="1">
            <x v="8"/>
          </reference>
          <reference field="4" count="1">
            <x v="10"/>
          </reference>
          <reference field="5" count="1">
            <x v="8"/>
          </reference>
          <reference field="6" count="1">
            <x v="32"/>
          </reference>
          <reference field="7" count="1">
            <x v="224"/>
          </reference>
        </references>
      </pivotArea>
    </format>
    <format dxfId="16027">
      <pivotArea outline="0" fieldPosition="0" dataOnly="0" labelOnly="1">
        <references count="3">
          <reference field="2" count="1">
            <x v="8"/>
          </reference>
          <reference field="5" count="1">
            <x v="8"/>
          </reference>
          <reference field="6" count="1">
            <x v="33"/>
          </reference>
        </references>
      </pivotArea>
    </format>
    <format dxfId="16026">
      <pivotArea outline="0" fieldPosition="0" dataOnly="0" labelOnly="1">
        <references count="4">
          <reference field="2" count="1">
            <x v="8"/>
          </reference>
          <reference field="5" count="1">
            <x v="8"/>
          </reference>
          <reference field="6" count="1">
            <x v="33"/>
          </reference>
          <reference field="7" count="1">
            <x v="188"/>
          </reference>
        </references>
      </pivotArea>
    </format>
    <format dxfId="16025">
      <pivotArea outline="0" fieldPosition="0" dataOnly="0" labelOnly="1">
        <references count="1">
          <reference field="5" count="1">
            <x v="8"/>
          </reference>
        </references>
      </pivotArea>
    </format>
    <format dxfId="16024">
      <pivotArea outline="0" fieldPosition="0" dataOnly="0" grandRow="1" labelOnly="1"/>
    </format>
    <format dxfId="16023">
      <pivotArea outline="0" fieldPosition="0" dataOnly="0" type="all"/>
    </format>
    <format dxfId="16022">
      <pivotArea outline="0" fieldPosition="0" dataOnly="0" type="all"/>
    </format>
    <format dxfId="16021">
      <pivotArea outline="0" fieldPosition="0" dataOnly="0" labelOnly="1">
        <references count="1">
          <reference field="5" count="1">
            <x v="0"/>
          </reference>
        </references>
      </pivotArea>
    </format>
    <format dxfId="16020">
      <pivotArea outline="0" fieldPosition="0" dataOnly="0" labelOnly="1">
        <references count="1">
          <reference field="5" count="1">
            <x v="1"/>
          </reference>
        </references>
      </pivotArea>
    </format>
    <format dxfId="16019">
      <pivotArea outline="0" fieldPosition="0" dataOnly="0" labelOnly="1">
        <references count="1">
          <reference field="5" count="1">
            <x v="2"/>
          </reference>
        </references>
      </pivotArea>
    </format>
    <format dxfId="16018">
      <pivotArea outline="0" fieldPosition="0" dataOnly="0" labelOnly="1">
        <references count="1">
          <reference field="5" count="1">
            <x v="3"/>
          </reference>
        </references>
      </pivotArea>
    </format>
    <format dxfId="16017">
      <pivotArea outline="0" fieldPosition="0" dataOnly="0" labelOnly="1">
        <references count="1">
          <reference field="5" count="1">
            <x v="4"/>
          </reference>
        </references>
      </pivotArea>
    </format>
    <format dxfId="16016">
      <pivotArea outline="0" fieldPosition="0" dataOnly="0" labelOnly="1">
        <references count="1">
          <reference field="5" count="1">
            <x v="5"/>
          </reference>
        </references>
      </pivotArea>
    </format>
    <format dxfId="16015">
      <pivotArea outline="0" fieldPosition="0" dataOnly="0" labelOnly="1">
        <references count="1">
          <reference field="5" count="1">
            <x v="7"/>
          </reference>
        </references>
      </pivotArea>
    </format>
    <format dxfId="16014">
      <pivotArea outline="0" fieldPosition="0">
        <references count="5">
          <reference field="2" count="1">
            <x v="8"/>
          </reference>
          <reference field="4" count="1">
            <x v="10"/>
          </reference>
          <reference field="5" count="1">
            <x v="8"/>
          </reference>
          <reference field="6" count="1">
            <x v="33"/>
          </reference>
          <reference field="7" count="1">
            <x v="188"/>
          </reference>
        </references>
      </pivotArea>
    </format>
    <format dxfId="16013">
      <pivotArea outline="0" fieldPosition="0" dataOnly="0" labelOnly="1">
        <references count="1">
          <reference field="5" count="1">
            <x v="8"/>
          </reference>
        </references>
      </pivotArea>
    </format>
    <format dxfId="16012">
      <pivotArea outline="0" fieldPosition="0" dataOnly="0" labelOnly="1">
        <references count="2">
          <reference field="2" count="1">
            <x v="8"/>
          </reference>
          <reference field="5" count="1">
            <x v="8"/>
          </reference>
        </references>
      </pivotArea>
    </format>
    <format dxfId="16011">
      <pivotArea outline="0" fieldPosition="0" dataOnly="0" labelOnly="1">
        <references count="3">
          <reference field="2" count="1">
            <x v="8"/>
          </reference>
          <reference field="5" count="1">
            <x v="8"/>
          </reference>
          <reference field="6" count="1">
            <x v="33"/>
          </reference>
        </references>
      </pivotArea>
    </format>
    <format dxfId="16010">
      <pivotArea outline="0" fieldPosition="0" dataOnly="0" labelOnly="1">
        <references count="4">
          <reference field="2" count="1">
            <x v="8"/>
          </reference>
          <reference field="5" count="1">
            <x v="8"/>
          </reference>
          <reference field="6" count="1">
            <x v="33"/>
          </reference>
          <reference field="7" count="1">
            <x v="188"/>
          </reference>
        </references>
      </pivotArea>
    </format>
    <format dxfId="16009">
      <pivotArea outline="0" fieldPosition="0" dataOnly="0" labelOnly="1">
        <references count="5">
          <reference field="2" count="1">
            <x v="8"/>
          </reference>
          <reference field="4" count="1">
            <x v="10"/>
          </reference>
          <reference field="5" count="1">
            <x v="8"/>
          </reference>
          <reference field="6" count="1">
            <x v="33"/>
          </reference>
          <reference field="7" count="1">
            <x v="188"/>
          </reference>
        </references>
      </pivotArea>
    </format>
    <format dxfId="16008">
      <pivotArea outline="0" fieldPosition="0" dataOnly="0" labelOnly="1">
        <references count="1">
          <reference field="5" count="1">
            <x v="7"/>
          </reference>
        </references>
      </pivotArea>
    </format>
    <format dxfId="16007">
      <pivotArea outline="0" fieldPosition="0" dataOnly="0" labelOnly="1">
        <references count="2">
          <reference field="2" count="1">
            <x v="3"/>
          </reference>
          <reference field="5" count="1">
            <x v="7"/>
          </reference>
        </references>
      </pivotArea>
    </format>
    <format dxfId="16006">
      <pivotArea outline="0" fieldPosition="0" dataOnly="0" labelOnly="1">
        <references count="3">
          <reference field="2" count="1">
            <x v="3"/>
          </reference>
          <reference field="5" count="1">
            <x v="7"/>
          </reference>
          <reference field="6" count="1">
            <x v="15"/>
          </reference>
        </references>
      </pivotArea>
    </format>
    <format dxfId="16005">
      <pivotArea outline="0" fieldPosition="0" dataOnly="0" labelOnly="1">
        <references count="4">
          <reference field="2" count="1">
            <x v="3"/>
          </reference>
          <reference field="5" count="1">
            <x v="7"/>
          </reference>
          <reference field="6" count="1">
            <x v="15"/>
          </reference>
          <reference field="7" count="1">
            <x v="201"/>
          </reference>
        </references>
      </pivotArea>
    </format>
    <format dxfId="16004">
      <pivotArea outline="0" fieldPosition="0" dataOnly="0" labelOnly="1">
        <references count="5">
          <reference field="2" count="1">
            <x v="3"/>
          </reference>
          <reference field="4" count="1">
            <x v="10"/>
          </reference>
          <reference field="5" count="1">
            <x v="7"/>
          </reference>
          <reference field="6" count="1">
            <x v="15"/>
          </reference>
          <reference field="7" count="1">
            <x v="201"/>
          </reference>
        </references>
      </pivotArea>
    </format>
    <format dxfId="16003">
      <pivotArea outline="0" fieldPosition="0" dataOnly="0" labelOnly="1">
        <references count="1">
          <reference field="5" count="1">
            <x v="8"/>
          </reference>
        </references>
      </pivotArea>
    </format>
    <format dxfId="16002">
      <pivotArea outline="0" fieldPosition="0" dataOnly="0" labelOnly="1">
        <references count="2">
          <reference field="2" count="1">
            <x v="12"/>
          </reference>
          <reference field="5" count="1">
            <x v="0"/>
          </reference>
        </references>
      </pivotArea>
    </format>
    <format dxfId="16001">
      <pivotArea outline="0" fieldPosition="0" dataOnly="0" labelOnly="1">
        <references count="3">
          <reference field="2" count="1">
            <x v="12"/>
          </reference>
          <reference field="5" count="1">
            <x v="0"/>
          </reference>
          <reference field="6" count="1">
            <x v="37"/>
          </reference>
        </references>
      </pivotArea>
    </format>
    <format dxfId="16000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7"/>
          </reference>
          <reference field="7" count="1">
            <x v="205"/>
          </reference>
        </references>
      </pivotArea>
    </format>
    <format dxfId="15999">
      <pivotArea outline="0" fieldPosition="0" dataOnly="0" labelOnly="1">
        <references count="5">
          <reference field="2" count="1">
            <x v="12"/>
          </reference>
          <reference field="4" count="1">
            <x v="21"/>
          </reference>
          <reference field="5" count="1">
            <x v="0"/>
          </reference>
          <reference field="6" count="1">
            <x v="37"/>
          </reference>
          <reference field="7" count="1">
            <x v="205"/>
          </reference>
        </references>
      </pivotArea>
    </format>
    <format dxfId="15998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8"/>
          </reference>
          <reference field="7" count="1">
            <x v="205"/>
          </reference>
        </references>
      </pivotArea>
    </format>
    <format dxfId="15997">
      <pivotArea outline="0" fieldPosition="0" dataOnly="0" labelOnly="1">
        <references count="1">
          <reference field="5" count="1">
            <x v="0"/>
          </reference>
        </references>
      </pivotArea>
    </format>
    <format dxfId="15996">
      <pivotArea outline="0" fieldPosition="0" dataOnly="0" labelOnly="1">
        <references count="2">
          <reference field="2" count="1">
            <x v="12"/>
          </reference>
          <reference field="5" count="1">
            <x v="0"/>
          </reference>
        </references>
      </pivotArea>
    </format>
    <format dxfId="15995">
      <pivotArea outline="0" fieldPosition="0" dataOnly="0" labelOnly="1">
        <references count="3">
          <reference field="2" count="1">
            <x v="12"/>
          </reference>
          <reference field="5" count="1">
            <x v="0"/>
          </reference>
          <reference field="6" count="1">
            <x v="38"/>
          </reference>
        </references>
      </pivotArea>
    </format>
    <format dxfId="15994">
      <pivotArea outline="0" fieldPosition="0" dataOnly="0" labelOnly="1">
        <references count="1">
          <reference field="5" count="1">
            <x v="1"/>
          </reference>
        </references>
      </pivotArea>
    </format>
    <format dxfId="15993">
      <pivotArea outline="0" fieldPosition="0" dataOnly="0" labelOnly="1">
        <references count="4">
          <reference field="2" count="1">
            <x v="0"/>
          </reference>
          <reference field="5" count="1">
            <x v="1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5992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1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5991">
      <pivotArea outline="0" fieldPosition="0" dataOnly="0" labelOnly="1">
        <references count="1">
          <reference field="5" count="1">
            <x v="1"/>
          </reference>
        </references>
      </pivotArea>
    </format>
    <format dxfId="15990">
      <pivotArea outline="0" fieldPosition="0" dataOnly="0" labelOnly="1">
        <references count="2">
          <reference field="2" count="1">
            <x v="0"/>
          </reference>
          <reference field="5" count="1">
            <x v="1"/>
          </reference>
        </references>
      </pivotArea>
    </format>
    <format dxfId="15989">
      <pivotArea outline="0" fieldPosition="0" dataOnly="0" labelOnly="1">
        <references count="3">
          <reference field="2" count="1">
            <x v="0"/>
          </reference>
          <reference field="5" count="1">
            <x v="1"/>
          </reference>
          <reference field="6" count="1">
            <x v="4"/>
          </reference>
        </references>
      </pivotArea>
    </format>
    <format dxfId="15988">
      <pivotArea outline="0" fieldPosition="0" dataOnly="0" labelOnly="1">
        <references count="4">
          <reference field="2" count="1">
            <x v="0"/>
          </reference>
          <reference field="5" count="1">
            <x v="1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5987">
      <pivotArea outline="0" fieldPosition="0" dataOnly="0" labelOnly="1">
        <references count="1">
          <reference field="5" count="1">
            <x v="2"/>
          </reference>
        </references>
      </pivotArea>
    </format>
    <format dxfId="15986">
      <pivotArea outline="0" fieldPosition="0" dataOnly="0" labelOnly="1">
        <references count="3">
          <reference field="2" count="1">
            <x v="8"/>
          </reference>
          <reference field="5" count="1">
            <x v="2"/>
          </reference>
          <reference field="6" count="1">
            <x v="33"/>
          </reference>
        </references>
      </pivotArea>
    </format>
    <format dxfId="15985">
      <pivotArea outline="0" fieldPosition="0" dataOnly="0" labelOnly="1">
        <references count="4">
          <reference field="2" count="1">
            <x v="8"/>
          </reference>
          <reference field="5" count="1">
            <x v="2"/>
          </reference>
          <reference field="6" count="1">
            <x v="33"/>
          </reference>
          <reference field="7" count="1">
            <x v="196"/>
          </reference>
        </references>
      </pivotArea>
    </format>
    <format dxfId="15984">
      <pivotArea outline="0" fieldPosition="0" dataOnly="0" labelOnly="1">
        <references count="2">
          <reference field="2" count="1">
            <x v="8"/>
          </reference>
          <reference field="5" count="1">
            <x v="2"/>
          </reference>
        </references>
      </pivotArea>
    </format>
    <format dxfId="15983">
      <pivotArea outline="0" fieldPosition="0" dataOnly="0" labelOnly="1">
        <references count="3">
          <reference field="2" count="1">
            <x v="8"/>
          </reference>
          <reference field="5" count="1">
            <x v="2"/>
          </reference>
          <reference field="6" count="1">
            <x v="33"/>
          </reference>
        </references>
      </pivotArea>
    </format>
    <format dxfId="15982">
      <pivotArea outline="0" fieldPosition="0" dataOnly="0" labelOnly="1">
        <references count="4">
          <reference field="2" count="1">
            <x v="8"/>
          </reference>
          <reference field="5" count="1">
            <x v="2"/>
          </reference>
          <reference field="6" count="1">
            <x v="33"/>
          </reference>
          <reference field="7" count="1">
            <x v="196"/>
          </reference>
        </references>
      </pivotArea>
    </format>
    <format dxfId="15981">
      <pivotArea outline="0" fieldPosition="0" dataOnly="0" labelOnly="1">
        <references count="5">
          <reference field="2" count="1">
            <x v="8"/>
          </reference>
          <reference field="4" count="1">
            <x v="15"/>
          </reference>
          <reference field="5" count="1">
            <x v="2"/>
          </reference>
          <reference field="6" count="1">
            <x v="33"/>
          </reference>
          <reference field="7" count="1">
            <x v="196"/>
          </reference>
        </references>
      </pivotArea>
    </format>
    <format dxfId="15980">
      <pivotArea outline="0" fieldPosition="0" dataOnly="0" labelOnly="1">
        <references count="1">
          <reference field="5" count="1">
            <x v="2"/>
          </reference>
        </references>
      </pivotArea>
    </format>
    <format dxfId="15979">
      <pivotArea outline="0" fieldPosition="0" dataOnly="0" labelOnly="1">
        <references count="1">
          <reference field="5" count="1">
            <x v="3"/>
          </reference>
        </references>
      </pivotArea>
    </format>
    <format dxfId="15978">
      <pivotArea outline="0" fieldPosition="0" dataOnly="0" labelOnly="1">
        <references count="3">
          <reference field="2" count="1">
            <x v="0"/>
          </reference>
          <reference field="5" count="1">
            <x v="3"/>
          </reference>
          <reference field="6" count="1">
            <x v="7"/>
          </reference>
        </references>
      </pivotArea>
    </format>
    <format dxfId="15977">
      <pivotArea outline="0" fieldPosition="0" dataOnly="0" labelOnly="1">
        <references count="2">
          <reference field="2" count="1">
            <x v="0"/>
          </reference>
          <reference field="5" count="1">
            <x v="3"/>
          </reference>
        </references>
      </pivotArea>
    </format>
    <format dxfId="15976">
      <pivotArea outline="0" fieldPosition="0" dataOnly="0" labelOnly="1">
        <references count="3">
          <reference field="2" count="1">
            <x v="3"/>
          </reference>
          <reference field="5" count="1">
            <x v="3"/>
          </reference>
          <reference field="6" count="1">
            <x v="15"/>
          </reference>
        </references>
      </pivotArea>
    </format>
    <format dxfId="15975">
      <pivotArea outline="0" fieldPosition="0" dataOnly="0" labelOnly="1">
        <references count="2">
          <reference field="2" count="1">
            <x v="3"/>
          </reference>
          <reference field="5" count="1">
            <x v="3"/>
          </reference>
        </references>
      </pivotArea>
    </format>
    <format dxfId="15974">
      <pivotArea outline="0" fieldPosition="0" dataOnly="0" labelOnly="1">
        <references count="3">
          <reference field="2" count="1">
            <x v="3"/>
          </reference>
          <reference field="5" count="1">
            <x v="3"/>
          </reference>
          <reference field="6" count="1">
            <x v="15"/>
          </reference>
        </references>
      </pivotArea>
    </format>
    <format dxfId="15973">
      <pivotArea outline="0" fieldPosition="0" dataOnly="0" labelOnly="1">
        <references count="4">
          <reference field="2" count="1">
            <x v="3"/>
          </reference>
          <reference field="5" count="1">
            <x v="3"/>
          </reference>
          <reference field="6" count="1">
            <x v="15"/>
          </reference>
          <reference field="7" count="1">
            <x v="201"/>
          </reference>
        </references>
      </pivotArea>
    </format>
    <format dxfId="15972">
      <pivotArea outline="0" fieldPosition="0" dataOnly="0" labelOnly="1">
        <references count="4">
          <reference field="2" count="1">
            <x v="8"/>
          </reference>
          <reference field="5" count="1">
            <x v="3"/>
          </reference>
          <reference field="6" count="1">
            <x v="31"/>
          </reference>
          <reference field="7" count="1">
            <x v="196"/>
          </reference>
        </references>
      </pivotArea>
    </format>
    <format dxfId="15971">
      <pivotArea outline="0" fieldPosition="0" dataOnly="0" labelOnly="1">
        <references count="1">
          <reference field="5" count="1">
            <x v="3"/>
          </reference>
        </references>
      </pivotArea>
    </format>
    <format dxfId="15970">
      <pivotArea outline="0" fieldPosition="0" dataOnly="0" labelOnly="1">
        <references count="2">
          <reference field="2" count="1">
            <x v="8"/>
          </reference>
          <reference field="5" count="1">
            <x v="3"/>
          </reference>
        </references>
      </pivotArea>
    </format>
    <format dxfId="15969">
      <pivotArea outline="0" fieldPosition="0" dataOnly="0" labelOnly="1">
        <references count="3">
          <reference field="2" count="1">
            <x v="8"/>
          </reference>
          <reference field="5" count="1">
            <x v="3"/>
          </reference>
          <reference field="6" count="1">
            <x v="31"/>
          </reference>
        </references>
      </pivotArea>
    </format>
    <format dxfId="15968">
      <pivotArea outline="0" fieldPosition="0" dataOnly="0" labelOnly="1">
        <references count="1">
          <reference field="5" count="1">
            <x v="4"/>
          </reference>
        </references>
      </pivotArea>
    </format>
    <format dxfId="15967">
      <pivotArea outline="0" fieldPosition="0" dataOnly="0" labelOnly="1">
        <references count="2">
          <reference field="2" count="1">
            <x v="2"/>
          </reference>
          <reference field="5" count="1">
            <x v="4"/>
          </reference>
        </references>
      </pivotArea>
    </format>
    <format dxfId="15966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197"/>
          </reference>
        </references>
      </pivotArea>
    </format>
    <format dxfId="15965">
      <pivotArea outline="0" fieldPosition="0" dataOnly="0" labelOnly="1">
        <references count="5">
          <reference field="2" count="1">
            <x v="2"/>
          </reference>
          <reference field="4" count="1">
            <x v="17"/>
          </reference>
          <reference field="5" count="1">
            <x v="4"/>
          </reference>
          <reference field="6" count="1">
            <x v="10"/>
          </reference>
          <reference field="7" count="1">
            <x v="197"/>
          </reference>
        </references>
      </pivotArea>
    </format>
    <format dxfId="15964">
      <pivotArea outline="0" fieldPosition="0" dataOnly="0" labelOnly="1">
        <references count="1">
          <reference field="5" count="1">
            <x v="4"/>
          </reference>
        </references>
      </pivotArea>
    </format>
    <format dxfId="15963">
      <pivotArea outline="0" fieldPosition="0" dataOnly="0" labelOnly="1">
        <references count="2">
          <reference field="2" count="1">
            <x v="2"/>
          </reference>
          <reference field="5" count="1">
            <x v="4"/>
          </reference>
        </references>
      </pivotArea>
    </format>
    <format dxfId="15962">
      <pivotArea outline="0" fieldPosition="0" dataOnly="0" labelOnly="1">
        <references count="3">
          <reference field="2" count="1">
            <x v="2"/>
          </reference>
          <reference field="5" count="1">
            <x v="4"/>
          </reference>
          <reference field="6" count="1">
            <x v="10"/>
          </reference>
        </references>
      </pivotArea>
    </format>
    <format dxfId="15961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225"/>
          </reference>
        </references>
      </pivotArea>
    </format>
    <format dxfId="15960">
      <pivotArea outline="0" fieldPosition="0" dataOnly="0" labelOnly="1">
        <references count="5">
          <reference field="2" count="1">
            <x v="2"/>
          </reference>
          <reference field="4" count="1">
            <x v="10"/>
          </reference>
          <reference field="5" count="1">
            <x v="4"/>
          </reference>
          <reference field="6" count="1">
            <x v="10"/>
          </reference>
          <reference field="7" count="1">
            <x v="225"/>
          </reference>
        </references>
      </pivotArea>
    </format>
    <format dxfId="15959">
      <pivotArea outline="0" fieldPosition="0" dataOnly="0" labelOnly="1">
        <references count="1">
          <reference field="5" count="1">
            <x v="5"/>
          </reference>
        </references>
      </pivotArea>
    </format>
    <format dxfId="15958">
      <pivotArea outline="0" fieldPosition="0" dataOnly="0" labelOnly="1">
        <references count="2">
          <reference field="2" count="1">
            <x v="0"/>
          </reference>
          <reference field="5" count="1">
            <x v="5"/>
          </reference>
        </references>
      </pivotArea>
    </format>
    <format dxfId="15957">
      <pivotArea outline="0" fieldPosition="0" dataOnly="0" labelOnly="1">
        <references count="3">
          <reference field="2" count="1">
            <x v="0"/>
          </reference>
          <reference field="5" count="1">
            <x v="5"/>
          </reference>
          <reference field="6" count="1">
            <x v="1"/>
          </reference>
        </references>
      </pivotArea>
    </format>
    <format dxfId="15956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5"/>
          </reference>
          <reference field="6" count="1">
            <x v="1"/>
          </reference>
          <reference field="7" count="1">
            <x v="223"/>
          </reference>
        </references>
      </pivotArea>
    </format>
    <format dxfId="15955">
      <pivotArea outline="0" fieldPosition="0" dataOnly="0" labelOnly="1">
        <references count="3">
          <reference field="2" count="1">
            <x v="0"/>
          </reference>
          <reference field="5" count="1">
            <x v="5"/>
          </reference>
          <reference field="6" count="1">
            <x v="1"/>
          </reference>
        </references>
      </pivotArea>
    </format>
    <format dxfId="15954">
      <pivotArea outline="0" fieldPosition="0" dataOnly="0" labelOnly="1">
        <references count="4">
          <reference field="2" count="1">
            <x v="0"/>
          </reference>
          <reference field="5" count="1">
            <x v="5"/>
          </reference>
          <reference field="6" count="1">
            <x v="1"/>
          </reference>
          <reference field="7" count="1">
            <x v="223"/>
          </reference>
        </references>
      </pivotArea>
    </format>
    <format dxfId="15953">
      <pivotArea outline="0" fieldPosition="0" dataOnly="0" labelOnly="1">
        <references count="1">
          <reference field="5" count="1">
            <x v="5"/>
          </reference>
        </references>
      </pivotArea>
    </format>
    <format dxfId="15952">
      <pivotArea outline="0" fieldPosition="0" dataOnly="0" labelOnly="1">
        <references count="2">
          <reference field="2" count="1">
            <x v="0"/>
          </reference>
          <reference field="5" count="1">
            <x v="5"/>
          </reference>
        </references>
      </pivotArea>
    </format>
    <format dxfId="15951">
      <pivotArea outline="0" fieldPosition="0" dataOnly="0" labelOnly="1">
        <references count="1">
          <reference field="5" count="1">
            <x v="7"/>
          </reference>
        </references>
      </pivotArea>
    </format>
    <format dxfId="15950">
      <pivotArea outline="0" fieldPosition="0" dataOnly="0" labelOnly="1">
        <references count="3">
          <reference field="2" count="1">
            <x v="0"/>
          </reference>
          <reference field="5" count="1">
            <x v="7"/>
          </reference>
          <reference field="6" count="1">
            <x v="7"/>
          </reference>
        </references>
      </pivotArea>
    </format>
    <format dxfId="15949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204"/>
          </reference>
        </references>
      </pivotArea>
    </format>
    <format dxfId="15948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7"/>
          </reference>
          <reference field="6" count="1">
            <x v="7"/>
          </reference>
          <reference field="7" count="1">
            <x v="204"/>
          </reference>
        </references>
      </pivotArea>
    </format>
    <format dxfId="15947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5946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7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5945">
      <pivotArea outline="0" fieldPosition="0" dataOnly="0" labelOnly="1">
        <references count="2">
          <reference field="2" count="1">
            <x v="0"/>
          </reference>
          <reference field="5" count="1">
            <x v="7"/>
          </reference>
        </references>
      </pivotArea>
    </format>
    <format dxfId="15944">
      <pivotArea outline="0" fieldPosition="0" dataOnly="0" labelOnly="1">
        <references count="3">
          <reference field="2" count="1">
            <x v="0"/>
          </reference>
          <reference field="5" count="1">
            <x v="7"/>
          </reference>
          <reference field="6" count="1">
            <x v="7"/>
          </reference>
        </references>
      </pivotArea>
    </format>
    <format dxfId="15943">
      <pivotArea outline="0" fieldPosition="0" dataOnly="0" labelOnly="1">
        <references count="1">
          <reference field="5" count="1">
            <x v="7"/>
          </reference>
        </references>
      </pivotArea>
    </format>
    <format dxfId="15942">
      <pivotArea outline="0" fieldPosition="0" dataOnly="0" labelOnly="1">
        <references count="1">
          <reference field="5" count="1">
            <x v="8"/>
          </reference>
        </references>
      </pivotArea>
    </format>
    <format dxfId="15941">
      <pivotArea outline="0" fieldPosition="0" dataOnly="0" labelOnly="1">
        <references count="2">
          <reference field="2" count="1">
            <x v="0"/>
          </reference>
          <reference field="5" count="1">
            <x v="8"/>
          </reference>
        </references>
      </pivotArea>
    </format>
    <format dxfId="15940">
      <pivotArea outline="0" fieldPosition="0" dataOnly="0" labelOnly="1">
        <references count="3">
          <reference field="2" count="1">
            <x v="0"/>
          </reference>
          <reference field="5" count="1">
            <x v="8"/>
          </reference>
          <reference field="6" count="1">
            <x v="2"/>
          </reference>
        </references>
      </pivotArea>
    </format>
    <format dxfId="15939">
      <pivotArea outline="0" fieldPosition="0" dataOnly="0" labelOnly="1">
        <references count="2">
          <reference field="2" count="1">
            <x v="0"/>
          </reference>
          <reference field="5" count="1">
            <x v="8"/>
          </reference>
        </references>
      </pivotArea>
    </format>
    <format dxfId="15938">
      <pivotArea outline="0" fieldPosition="0">
        <references count="5">
          <reference field="2" count="1">
            <x v="0"/>
          </reference>
          <reference field="4" count="1">
            <x v="10"/>
          </reference>
          <reference field="5" count="1">
            <x v="7"/>
          </reference>
          <reference field="6" count="1">
            <x v="7"/>
          </reference>
          <reference field="7" count="1">
            <x v="204"/>
          </reference>
        </references>
      </pivotArea>
    </format>
    <format dxfId="15937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204"/>
          </reference>
        </references>
      </pivotArea>
    </format>
    <format dxfId="15936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7"/>
          </reference>
          <reference field="6" count="1">
            <x v="7"/>
          </reference>
          <reference field="7" count="1">
            <x v="204"/>
          </reference>
        </references>
      </pivotArea>
    </format>
    <format dxfId="15935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225"/>
          </reference>
        </references>
      </pivotArea>
    </format>
    <format dxfId="15934">
      <pivotArea outline="0" fieldPosition="0" dataOnly="0" labelOnly="1">
        <references count="5">
          <reference field="2" count="1">
            <x v="2"/>
          </reference>
          <reference field="4" count="1">
            <x v="10"/>
          </reference>
          <reference field="5" count="1">
            <x v="4"/>
          </reference>
          <reference field="6" count="1">
            <x v="10"/>
          </reference>
          <reference field="7" count="1">
            <x v="225"/>
          </reference>
        </references>
      </pivotArea>
    </format>
    <format dxfId="15933">
      <pivotArea outline="0" fieldPosition="0">
        <references count="4">
          <reference field="2" count="1">
            <x v="8"/>
          </reference>
          <reference field="5" count="1">
            <x v="3"/>
          </reference>
          <reference field="6" count="1">
            <x v="31"/>
          </reference>
          <reference field="7" count="1">
            <x v="221"/>
          </reference>
        </references>
      </pivotArea>
    </format>
    <format dxfId="15932">
      <pivotArea outline="0" fieldPosition="0" dataOnly="0" labelOnly="1">
        <references count="4">
          <reference field="2" count="1">
            <x v="8"/>
          </reference>
          <reference field="5" count="1">
            <x v="3"/>
          </reference>
          <reference field="6" count="1">
            <x v="31"/>
          </reference>
          <reference field="7" count="1">
            <x v="221"/>
          </reference>
        </references>
      </pivotArea>
    </format>
    <format dxfId="15931">
      <pivotArea outline="0" fieldPosition="0">
        <references count="3">
          <reference field="2" count="1">
            <x v="3"/>
          </reference>
          <reference field="5" count="1">
            <x v="3"/>
          </reference>
          <reference field="6" count="1">
            <x v="15"/>
          </reference>
        </references>
      </pivotArea>
    </format>
    <format dxfId="15930">
      <pivotArea outline="0" fieldPosition="0" dataOnly="0" labelOnly="1">
        <references count="3">
          <reference field="2" count="1">
            <x v="3"/>
          </reference>
          <reference field="5" count="1">
            <x v="3"/>
          </reference>
          <reference field="6" count="1">
            <x v="15"/>
          </reference>
        </references>
      </pivotArea>
    </format>
    <format dxfId="15929">
      <pivotArea outline="0" fieldPosition="0">
        <references count="3">
          <reference field="2" count="1">
            <x v="8"/>
          </reference>
          <reference field="5" count="1">
            <x v="2"/>
          </reference>
          <reference field="6" count="1">
            <x v="33"/>
          </reference>
        </references>
      </pivotArea>
    </format>
    <format dxfId="15928">
      <pivotArea outline="0" fieldPosition="0" dataOnly="0" labelOnly="1">
        <references count="3">
          <reference field="2" count="1">
            <x v="8"/>
          </reference>
          <reference field="5" count="1">
            <x v="2"/>
          </reference>
          <reference field="6" count="1">
            <x v="33"/>
          </reference>
        </references>
      </pivotArea>
    </format>
    <format dxfId="15927">
      <pivotArea outline="0" fieldPosition="0">
        <references count="2">
          <reference field="2" count="1">
            <x v="12"/>
          </reference>
          <reference field="5" count="1">
            <x v="0"/>
          </reference>
        </references>
      </pivotArea>
    </format>
    <format dxfId="15926">
      <pivotArea outline="0" fieldPosition="0" dataOnly="0" labelOnly="1">
        <references count="2">
          <reference field="2" count="1">
            <x v="12"/>
          </reference>
          <reference field="5" count="1">
            <x v="0"/>
          </reference>
        </references>
      </pivotArea>
    </format>
    <format dxfId="15925">
      <pivotArea outline="0" fieldPosition="0" dataOnly="0" labelOnly="1">
        <references count="3">
          <reference field="2" count="1">
            <x v="0"/>
          </reference>
          <reference field="5" count="1">
            <x v="5"/>
          </reference>
          <reference field="6" count="1">
            <x v="1"/>
          </reference>
        </references>
      </pivotArea>
    </format>
    <format dxfId="15924">
      <pivotArea outline="0" fieldPosition="0" dataOnly="0" labelOnly="1">
        <references count="3">
          <reference field="2" count="1">
            <x v="0"/>
          </reference>
          <reference field="5" count="1">
            <x v="7"/>
          </reference>
          <reference field="6" count="1">
            <x v="7"/>
          </reference>
        </references>
      </pivotArea>
    </format>
    <format dxfId="15923">
      <pivotArea outline="0" fieldPosition="0" dataOnly="0" labelOnly="1">
        <references count="2">
          <reference field="2" count="1">
            <x v="0"/>
          </reference>
          <reference field="5" count="1">
            <x v="8"/>
          </reference>
        </references>
      </pivotArea>
    </format>
    <format dxfId="15922">
      <pivotArea outline="0" fieldPosition="0" dataOnly="0" labelOnly="1">
        <references count="3">
          <reference field="2" count="1">
            <x v="0"/>
          </reference>
          <reference field="5" count="1">
            <x v="8"/>
          </reference>
          <reference field="6" count="1">
            <x v="2"/>
          </reference>
        </references>
      </pivotArea>
    </format>
    <format dxfId="15921">
      <pivotArea outline="0" fieldPosition="0" dataOnly="0" labelOnly="1">
        <references count="3">
          <reference field="2" count="1">
            <x v="12"/>
          </reference>
          <reference field="5" count="1">
            <x v="0"/>
          </reference>
          <reference field="6" count="1">
            <x v="37"/>
          </reference>
        </references>
      </pivotArea>
    </format>
    <format dxfId="15920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7"/>
          </reference>
          <reference field="7" count="1">
            <x v="205"/>
          </reference>
        </references>
      </pivotArea>
    </format>
    <format dxfId="15919">
      <pivotArea outline="0" fieldPosition="0" dataOnly="0" labelOnly="1">
        <references count="5">
          <reference field="2" count="1">
            <x v="12"/>
          </reference>
          <reference field="4" count="1">
            <x v="21"/>
          </reference>
          <reference field="5" count="1">
            <x v="0"/>
          </reference>
          <reference field="6" count="1">
            <x v="37"/>
          </reference>
          <reference field="7" count="1">
            <x v="205"/>
          </reference>
        </references>
      </pivotArea>
    </format>
    <format dxfId="15918">
      <pivotArea outline="0" fieldPosition="0" dataOnly="0" labelOnly="1">
        <references count="4">
          <reference field="2" count="1">
            <x v="0"/>
          </reference>
          <reference field="5" count="1">
            <x v="1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5917">
      <pivotArea outline="0" fieldPosition="0">
        <references count="4">
          <reference field="2" count="1">
            <x v="8"/>
          </reference>
          <reference field="5" count="1">
            <x v="2"/>
          </reference>
          <reference field="6" count="1">
            <x v="33"/>
          </reference>
          <reference field="7" count="1">
            <x v="196"/>
          </reference>
        </references>
      </pivotArea>
    </format>
    <format dxfId="15916">
      <pivotArea outline="0" fieldPosition="0" dataOnly="0" labelOnly="1">
        <references count="4">
          <reference field="2" count="1">
            <x v="8"/>
          </reference>
          <reference field="5" count="1">
            <x v="2"/>
          </reference>
          <reference field="6" count="1">
            <x v="33"/>
          </reference>
          <reference field="7" count="1">
            <x v="196"/>
          </reference>
        </references>
      </pivotArea>
    </format>
    <format dxfId="15915">
      <pivotArea outline="0" fieldPosition="0" dataOnly="0" labelOnly="1">
        <references count="1">
          <reference field="5" count="1">
            <x v="3"/>
          </reference>
        </references>
      </pivotArea>
    </format>
    <format dxfId="15914">
      <pivotArea outline="0" fieldPosition="0">
        <references count="5">
          <reference field="2" count="1">
            <x v="3"/>
          </reference>
          <reference field="4" count="1">
            <x v="10"/>
          </reference>
          <reference field="5" count="1">
            <x v="3"/>
          </reference>
          <reference field="6" count="1">
            <x v="15"/>
          </reference>
          <reference field="7" count="1">
            <x v="201"/>
          </reference>
        </references>
      </pivotArea>
    </format>
    <format dxfId="15913">
      <pivotArea outline="0" fieldPosition="0" dataOnly="0" labelOnly="1">
        <references count="2">
          <reference field="2" count="1">
            <x v="3"/>
          </reference>
          <reference field="5" count="1">
            <x v="3"/>
          </reference>
        </references>
      </pivotArea>
    </format>
    <format dxfId="15912">
      <pivotArea outline="0" fieldPosition="0" dataOnly="0" labelOnly="1">
        <references count="3">
          <reference field="2" count="1">
            <x v="3"/>
          </reference>
          <reference field="5" count="1">
            <x v="3"/>
          </reference>
          <reference field="6" count="1">
            <x v="15"/>
          </reference>
        </references>
      </pivotArea>
    </format>
    <format dxfId="15911">
      <pivotArea outline="0" fieldPosition="0" dataOnly="0" labelOnly="1">
        <references count="4">
          <reference field="2" count="1">
            <x v="3"/>
          </reference>
          <reference field="5" count="1">
            <x v="3"/>
          </reference>
          <reference field="6" count="1">
            <x v="15"/>
          </reference>
          <reference field="7" count="1">
            <x v="201"/>
          </reference>
        </references>
      </pivotArea>
    </format>
    <format dxfId="15910">
      <pivotArea outline="0" fieldPosition="0" dataOnly="0" labelOnly="1">
        <references count="5">
          <reference field="2" count="1">
            <x v="3"/>
          </reference>
          <reference field="4" count="1">
            <x v="10"/>
          </reference>
          <reference field="5" count="1">
            <x v="3"/>
          </reference>
          <reference field="6" count="1">
            <x v="15"/>
          </reference>
          <reference field="7" count="1">
            <x v="201"/>
          </reference>
        </references>
      </pivotArea>
    </format>
    <format dxfId="15909">
      <pivotArea outline="0" fieldPosition="0">
        <references count="2">
          <reference field="2" count="1">
            <x v="2"/>
          </reference>
          <reference field="5" count="1">
            <x v="4"/>
          </reference>
        </references>
      </pivotArea>
    </format>
    <format dxfId="15908">
      <pivotArea outline="0" fieldPosition="0" dataOnly="0" labelOnly="1">
        <references count="2">
          <reference field="2" count="1">
            <x v="2"/>
          </reference>
          <reference field="5" count="1">
            <x v="4"/>
          </reference>
        </references>
      </pivotArea>
    </format>
    <format dxfId="15907">
      <pivotArea outline="0" fieldPosition="0" dataOnly="0" labelOnly="1">
        <references count="2">
          <reference field="2" count="1">
            <x v="0"/>
          </reference>
          <reference field="5" count="1">
            <x v="5"/>
          </reference>
        </references>
      </pivotArea>
    </format>
    <format dxfId="15906">
      <pivotArea outline="0" fieldPosition="0">
        <references count="1">
          <reference field="5" count="1">
            <x v="5"/>
          </reference>
        </references>
      </pivotArea>
    </format>
    <format dxfId="15905">
      <pivotArea outline="0" fieldPosition="0" dataOnly="0" labelOnly="1">
        <references count="1">
          <reference field="5" count="1">
            <x v="5"/>
          </reference>
        </references>
      </pivotArea>
    </format>
    <format dxfId="15904">
      <pivotArea outline="0" fieldPosition="0" dataOnly="0" labelOnly="1">
        <references count="1">
          <reference field="5" count="1">
            <x v="7"/>
          </reference>
        </references>
      </pivotArea>
    </format>
    <format dxfId="15903">
      <pivotArea outline="0" fieldPosition="0" dataOnly="0" labelOnly="1">
        <references count="2">
          <reference field="2" count="1">
            <x v="0"/>
          </reference>
          <reference field="5" count="1">
            <x v="7"/>
          </reference>
        </references>
      </pivotArea>
    </format>
    <format dxfId="15902">
      <pivotArea outline="0" fieldPosition="0" dataOnly="0" labelOnly="1">
        <references count="3">
          <reference field="2" count="1">
            <x v="0"/>
          </reference>
          <reference field="5" count="1">
            <x v="7"/>
          </reference>
          <reference field="6" count="1">
            <x v="7"/>
          </reference>
        </references>
      </pivotArea>
    </format>
    <format dxfId="15901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5900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7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5899">
      <pivotArea outline="0" fieldPosition="0" dataOnly="0" labelOnly="1">
        <references count="2">
          <reference field="2" count="1">
            <x v="0"/>
          </reference>
          <reference field="5" count="1">
            <x v="8"/>
          </reference>
        </references>
      </pivotArea>
    </format>
    <format dxfId="15898">
      <pivotArea outline="0" fieldPosition="0" dataOnly="0" labelOnly="1">
        <references count="1">
          <reference field="5" count="1">
            <x v="8"/>
          </reference>
        </references>
      </pivotArea>
    </format>
    <format dxfId="15897">
      <pivotArea outline="0" fieldPosition="0" dataOnly="0" labelOnly="1">
        <references count="1">
          <reference field="5" count="1">
            <x v="5"/>
          </reference>
        </references>
      </pivotArea>
    </format>
    <format dxfId="15896">
      <pivotArea outline="0" fieldPosition="0" dataOnly="0" labelOnly="1">
        <references count="2">
          <reference field="2" count="1">
            <x v="0"/>
          </reference>
          <reference field="5" count="1">
            <x v="5"/>
          </reference>
        </references>
      </pivotArea>
    </format>
    <format dxfId="15895">
      <pivotArea outline="0" fieldPosition="0" dataOnly="0" labelOnly="1">
        <references count="3">
          <reference field="2" count="1">
            <x v="0"/>
          </reference>
          <reference field="5" count="1">
            <x v="5"/>
          </reference>
          <reference field="6" count="1">
            <x v="1"/>
          </reference>
        </references>
      </pivotArea>
    </format>
    <format dxfId="15894">
      <pivotArea outline="0" fieldPosition="0" dataOnly="0" labelOnly="1">
        <references count="4">
          <reference field="2" count="1">
            <x v="0"/>
          </reference>
          <reference field="5" count="1">
            <x v="5"/>
          </reference>
          <reference field="6" count="1">
            <x v="1"/>
          </reference>
          <reference field="7" count="1">
            <x v="223"/>
          </reference>
        </references>
      </pivotArea>
    </format>
    <format dxfId="15893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5"/>
          </reference>
          <reference field="6" count="1">
            <x v="1"/>
          </reference>
          <reference field="7" count="1">
            <x v="223"/>
          </reference>
        </references>
      </pivotArea>
    </format>
    <format dxfId="15892">
      <pivotArea outline="0" fieldPosition="0" dataOnly="0" labelOnly="1">
        <references count="1">
          <reference field="5" count="1">
            <x v="7"/>
          </reference>
        </references>
      </pivotArea>
    </format>
    <format dxfId="15891">
      <pivotArea outline="0" fieldPosition="0">
        <references count="5">
          <reference field="2" count="1">
            <x v="2"/>
          </reference>
          <reference field="4" count="1">
            <x v="17"/>
          </reference>
          <reference field="5" count="1">
            <x v="4"/>
          </reference>
          <reference field="6" count="1">
            <x v="10"/>
          </reference>
          <reference field="7" count="1">
            <x v="197"/>
          </reference>
        </references>
      </pivotArea>
    </format>
    <format dxfId="15890">
      <pivotArea outline="0" fieldPosition="0" dataOnly="0" labelOnly="1">
        <references count="1">
          <reference field="5" count="1">
            <x v="4"/>
          </reference>
        </references>
      </pivotArea>
    </format>
    <format dxfId="15889">
      <pivotArea outline="0" fieldPosition="0" dataOnly="0" labelOnly="1">
        <references count="2">
          <reference field="2" count="1">
            <x v="2"/>
          </reference>
          <reference field="5" count="1">
            <x v="4"/>
          </reference>
        </references>
      </pivotArea>
    </format>
    <format dxfId="15888">
      <pivotArea outline="0" fieldPosition="0" dataOnly="0" labelOnly="1">
        <references count="3">
          <reference field="2" count="1">
            <x v="2"/>
          </reference>
          <reference field="5" count="1">
            <x v="4"/>
          </reference>
          <reference field="6" count="1">
            <x v="10"/>
          </reference>
        </references>
      </pivotArea>
    </format>
    <format dxfId="15887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197"/>
          </reference>
        </references>
      </pivotArea>
    </format>
    <format dxfId="15886">
      <pivotArea outline="0" fieldPosition="0" dataOnly="0" labelOnly="1">
        <references count="5">
          <reference field="2" count="1">
            <x v="2"/>
          </reference>
          <reference field="4" count="1">
            <x v="17"/>
          </reference>
          <reference field="5" count="1">
            <x v="4"/>
          </reference>
          <reference field="6" count="1">
            <x v="10"/>
          </reference>
          <reference field="7" count="1">
            <x v="197"/>
          </reference>
        </references>
      </pivotArea>
    </format>
    <format dxfId="15885">
      <pivotArea outline="0" fieldPosition="0" dataOnly="0" labelOnly="1">
        <references count="1">
          <reference field="5" count="1">
            <x v="5"/>
          </reference>
        </references>
      </pivotArea>
    </format>
    <format dxfId="15884">
      <pivotArea outline="0" fieldPosition="0" dataOnly="0" labelOnly="1">
        <references count="1">
          <reference field="5" count="1">
            <x v="4"/>
          </reference>
        </references>
      </pivotArea>
    </format>
    <format dxfId="15883">
      <pivotArea outline="0" fieldPosition="0" dataOnly="0" labelOnly="1">
        <references count="2">
          <reference field="2" count="1">
            <x v="8"/>
          </reference>
          <reference field="5" count="1">
            <x v="3"/>
          </reference>
        </references>
      </pivotArea>
    </format>
    <format dxfId="15882">
      <pivotArea outline="0" fieldPosition="0" dataOnly="0" labelOnly="1">
        <references count="3">
          <reference field="2" count="1">
            <x v="8"/>
          </reference>
          <reference field="5" count="1">
            <x v="3"/>
          </reference>
          <reference field="6" count="1">
            <x v="31"/>
          </reference>
        </references>
      </pivotArea>
    </format>
    <format dxfId="15881">
      <pivotArea outline="0" fieldPosition="0" dataOnly="0" labelOnly="1">
        <references count="4">
          <reference field="2" count="1">
            <x v="8"/>
          </reference>
          <reference field="5" count="1">
            <x v="3"/>
          </reference>
          <reference field="6" count="1">
            <x v="31"/>
          </reference>
          <reference field="7" count="1">
            <x v="196"/>
          </reference>
        </references>
      </pivotArea>
    </format>
    <format dxfId="15880">
      <pivotArea outline="0" fieldPosition="0">
        <references count="5">
          <reference field="2" count="1">
            <x v="8"/>
          </reference>
          <reference field="4" count="1">
            <x v="15"/>
          </reference>
          <reference field="5" count="1">
            <x v="2"/>
          </reference>
          <reference field="6" count="1">
            <x v="33"/>
          </reference>
          <reference field="7" count="1">
            <x v="196"/>
          </reference>
        </references>
      </pivotArea>
    </format>
    <format dxfId="15879">
      <pivotArea outline="0" fieldPosition="0" dataOnly="0" labelOnly="1">
        <references count="1">
          <reference field="5" count="1">
            <x v="2"/>
          </reference>
        </references>
      </pivotArea>
    </format>
    <format dxfId="15878">
      <pivotArea outline="0" fieldPosition="0" dataOnly="0" labelOnly="1">
        <references count="2">
          <reference field="2" count="1">
            <x v="8"/>
          </reference>
          <reference field="5" count="1">
            <x v="2"/>
          </reference>
        </references>
      </pivotArea>
    </format>
    <format dxfId="15877">
      <pivotArea outline="0" fieldPosition="0" dataOnly="0" labelOnly="1">
        <references count="3">
          <reference field="2" count="1">
            <x v="8"/>
          </reference>
          <reference field="5" count="1">
            <x v="2"/>
          </reference>
          <reference field="6" count="1">
            <x v="33"/>
          </reference>
        </references>
      </pivotArea>
    </format>
    <format dxfId="15876">
      <pivotArea outline="0" fieldPosition="0" dataOnly="0" labelOnly="1">
        <references count="4">
          <reference field="2" count="1">
            <x v="8"/>
          </reference>
          <reference field="5" count="1">
            <x v="2"/>
          </reference>
          <reference field="6" count="1">
            <x v="33"/>
          </reference>
          <reference field="7" count="1">
            <x v="196"/>
          </reference>
        </references>
      </pivotArea>
    </format>
    <format dxfId="15875">
      <pivotArea outline="0" fieldPosition="0" dataOnly="0" labelOnly="1">
        <references count="5">
          <reference field="2" count="1">
            <x v="8"/>
          </reference>
          <reference field="4" count="1">
            <x v="15"/>
          </reference>
          <reference field="5" count="1">
            <x v="2"/>
          </reference>
          <reference field="6" count="1">
            <x v="33"/>
          </reference>
          <reference field="7" count="1">
            <x v="196"/>
          </reference>
        </references>
      </pivotArea>
    </format>
    <format dxfId="15874">
      <pivotArea outline="0" fieldPosition="0" dataOnly="0" labelOnly="1">
        <references count="1">
          <reference field="5" count="1">
            <x v="0"/>
          </reference>
        </references>
      </pivotArea>
    </format>
    <format dxfId="15873">
      <pivotArea outline="0" fieldPosition="0" dataOnly="0" labelOnly="1">
        <references count="2">
          <reference field="2" count="1">
            <x v="12"/>
          </reference>
          <reference field="5" count="1">
            <x v="0"/>
          </reference>
        </references>
      </pivotArea>
    </format>
    <format dxfId="15872">
      <pivotArea outline="0" fieldPosition="0" dataOnly="0" labelOnly="1">
        <references count="3">
          <reference field="2" count="1">
            <x v="12"/>
          </reference>
          <reference field="5" count="1">
            <x v="0"/>
          </reference>
          <reference field="6" count="1">
            <x v="38"/>
          </reference>
        </references>
      </pivotArea>
    </format>
    <format dxfId="15871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8"/>
          </reference>
          <reference field="7" count="1">
            <x v="205"/>
          </reference>
        </references>
      </pivotArea>
    </format>
    <format dxfId="15870">
      <pivotArea outline="0" fieldPosition="0" dataOnly="0" labelOnly="1">
        <references count="1">
          <reference field="5" count="1">
            <x v="1"/>
          </reference>
        </references>
      </pivotArea>
    </format>
    <format dxfId="15869">
      <pivotArea outline="0" fieldPosition="0" dataOnly="0" labelOnly="1">
        <references count="1">
          <reference field="5" count="1">
            <x v="1"/>
          </reference>
        </references>
      </pivotArea>
    </format>
    <format dxfId="15868">
      <pivotArea outline="0" fieldPosition="0" dataOnly="0" labelOnly="1">
        <references count="2">
          <reference field="2" count="1">
            <x v="0"/>
          </reference>
          <reference field="5" count="1">
            <x v="1"/>
          </reference>
        </references>
      </pivotArea>
    </format>
    <format dxfId="15867">
      <pivotArea outline="0" fieldPosition="0" dataOnly="0" labelOnly="1">
        <references count="3">
          <reference field="2" count="1">
            <x v="0"/>
          </reference>
          <reference field="5" count="1">
            <x v="1"/>
          </reference>
          <reference field="6" count="1">
            <x v="4"/>
          </reference>
        </references>
      </pivotArea>
    </format>
    <format dxfId="15866">
      <pivotArea outline="0" fieldPosition="0" dataOnly="0" labelOnly="1">
        <references count="4">
          <reference field="2" count="1">
            <x v="0"/>
          </reference>
          <reference field="5" count="1">
            <x v="1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5865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1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5864">
      <pivotArea outline="0" fieldPosition="0" dataOnly="0" labelOnly="1">
        <references count="1">
          <reference field="5" count="1">
            <x v="2"/>
          </reference>
        </references>
      </pivotArea>
    </format>
    <format dxfId="15863">
      <pivotArea outline="0" fieldPosition="0" dataOnly="0" labelOnly="1">
        <references count="1">
          <reference field="5" count="1">
            <x v="3"/>
          </reference>
        </references>
      </pivotArea>
    </format>
    <format dxfId="15862">
      <pivotArea outline="0" fieldPosition="0" dataOnly="0" labelOnly="1">
        <references count="2">
          <reference field="2" count="1">
            <x v="0"/>
          </reference>
          <reference field="5" count="1">
            <x v="3"/>
          </reference>
        </references>
      </pivotArea>
    </format>
    <format dxfId="15861">
      <pivotArea outline="0" fieldPosition="0" dataOnly="0" labelOnly="1">
        <references count="3">
          <reference field="2" count="1">
            <x v="0"/>
          </reference>
          <reference field="5" count="1">
            <x v="3"/>
          </reference>
          <reference field="6" count="1">
            <x v="7"/>
          </reference>
        </references>
      </pivotArea>
    </format>
    <format dxfId="15860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7"/>
          </reference>
          <reference field="7" count="1">
            <x v="205"/>
          </reference>
        </references>
      </pivotArea>
    </format>
    <format dxfId="15859">
      <pivotArea outline="0" fieldPosition="0" dataOnly="0" labelOnly="1">
        <references count="3">
          <reference field="2" count="1">
            <x v="12"/>
          </reference>
          <reference field="5" count="1">
            <x v="0"/>
          </reference>
          <reference field="6" count="1">
            <x v="37"/>
          </reference>
        </references>
      </pivotArea>
    </format>
    <format dxfId="15858">
      <pivotArea outline="0" fieldPosition="0" dataOnly="0" labelOnly="1">
        <references count="1">
          <reference field="5" count="1">
            <x v="0"/>
          </reference>
        </references>
      </pivotArea>
    </format>
    <format dxfId="15857">
      <pivotArea outline="0" fieldPosition="0" dataOnly="0" labelOnly="1">
        <references count="2">
          <reference field="2" count="1">
            <x v="12"/>
          </reference>
          <reference field="5" count="1">
            <x v="0"/>
          </reference>
        </references>
      </pivotArea>
    </format>
    <format dxfId="15856">
      <pivotArea outline="0" fieldPosition="0" dataOnly="0" labelOnly="1">
        <references count="1">
          <reference field="5" count="1">
            <x v="1"/>
          </reference>
        </references>
      </pivotArea>
    </format>
    <format dxfId="15855">
      <pivotArea outline="0" fieldPosition="0" dataOnly="0" labelOnly="1">
        <references count="3">
          <reference field="2" count="1">
            <x v="0"/>
          </reference>
          <reference field="5" count="1">
            <x v="1"/>
          </reference>
          <reference field="6" count="1">
            <x v="4"/>
          </reference>
        </references>
      </pivotArea>
    </format>
    <format dxfId="15854">
      <pivotArea outline="0" fieldPosition="0" dataOnly="0" labelOnly="1">
        <references count="1">
          <reference field="5" count="1">
            <x v="1"/>
          </reference>
        </references>
      </pivotArea>
    </format>
    <format dxfId="15853">
      <pivotArea outline="0" fieldPosition="0" dataOnly="0" labelOnly="1">
        <references count="2">
          <reference field="2" count="1">
            <x v="0"/>
          </reference>
          <reference field="5" count="1">
            <x v="1"/>
          </reference>
        </references>
      </pivotArea>
    </format>
    <format dxfId="15852">
      <pivotArea outline="0" fieldPosition="0" dataOnly="0" labelOnly="1">
        <references count="2">
          <reference field="2" count="1">
            <x v="2"/>
          </reference>
          <reference field="5" count="1">
            <x v="2"/>
          </reference>
        </references>
      </pivotArea>
    </format>
    <format dxfId="15851">
      <pivotArea outline="0" fieldPosition="0" dataOnly="0" labelOnly="1">
        <references count="3">
          <reference field="2" count="1">
            <x v="2"/>
          </reference>
          <reference field="5" count="1">
            <x v="2"/>
          </reference>
          <reference field="6" count="1">
            <x v="10"/>
          </reference>
        </references>
      </pivotArea>
    </format>
    <format dxfId="15850">
      <pivotArea outline="0" fieldPosition="0" dataOnly="0" labelOnly="1">
        <references count="4">
          <reference field="2" count="1">
            <x v="2"/>
          </reference>
          <reference field="5" count="1">
            <x v="2"/>
          </reference>
          <reference field="6" count="1">
            <x v="10"/>
          </reference>
          <reference field="7" count="1">
            <x v="197"/>
          </reference>
        </references>
      </pivotArea>
    </format>
    <format dxfId="15849">
      <pivotArea outline="0" fieldPosition="0" dataOnly="0" labelOnly="1">
        <references count="2">
          <reference field="2" count="1">
            <x v="2"/>
          </reference>
          <reference field="5" count="1">
            <x v="2"/>
          </reference>
        </references>
      </pivotArea>
    </format>
    <format dxfId="15848">
      <pivotArea outline="0" fieldPosition="0" dataOnly="0" labelOnly="1">
        <references count="3">
          <reference field="2" count="1">
            <x v="2"/>
          </reference>
          <reference field="5" count="1">
            <x v="2"/>
          </reference>
          <reference field="6" count="1">
            <x v="10"/>
          </reference>
        </references>
      </pivotArea>
    </format>
    <format dxfId="15847">
      <pivotArea outline="0" fieldPosition="0" dataOnly="0" labelOnly="1">
        <references count="4">
          <reference field="2" count="1">
            <x v="2"/>
          </reference>
          <reference field="5" count="1">
            <x v="2"/>
          </reference>
          <reference field="6" count="1">
            <x v="10"/>
          </reference>
          <reference field="7" count="1">
            <x v="197"/>
          </reference>
        </references>
      </pivotArea>
    </format>
    <format dxfId="15846">
      <pivotArea outline="0" fieldPosition="0" dataOnly="0" labelOnly="1">
        <references count="5">
          <reference field="2" count="1">
            <x v="2"/>
          </reference>
          <reference field="4" count="1">
            <x v="15"/>
          </reference>
          <reference field="5" count="1">
            <x v="2"/>
          </reference>
          <reference field="6" count="1">
            <x v="10"/>
          </reference>
          <reference field="7" count="1">
            <x v="197"/>
          </reference>
        </references>
      </pivotArea>
    </format>
    <format dxfId="15845">
      <pivotArea outline="0" fieldPosition="0" dataOnly="0" labelOnly="1">
        <references count="5">
          <reference field="2" count="1">
            <x v="5"/>
          </reference>
          <reference field="4" count="1">
            <x v="10"/>
          </reference>
          <reference field="5" count="1">
            <x v="2"/>
          </reference>
          <reference field="6" count="1">
            <x v="22"/>
          </reference>
          <reference field="7" count="1">
            <x v="189"/>
          </reference>
        </references>
      </pivotArea>
    </format>
    <format dxfId="15844">
      <pivotArea outline="0" fieldPosition="0" dataOnly="0" labelOnly="1">
        <references count="2">
          <reference field="2" count="1">
            <x v="9"/>
          </reference>
          <reference field="5" count="1">
            <x v="2"/>
          </reference>
        </references>
      </pivotArea>
    </format>
    <format dxfId="15843">
      <pivotArea outline="0" fieldPosition="0" dataOnly="0" labelOnly="1">
        <references count="1">
          <reference field="5" count="1">
            <x v="2"/>
          </reference>
        </references>
      </pivotArea>
    </format>
    <format dxfId="15842">
      <pivotArea outline="0" fieldPosition="0" dataOnly="0" labelOnly="1">
        <references count="1">
          <reference field="5" count="1">
            <x v="3"/>
          </reference>
        </references>
      </pivotArea>
    </format>
    <format dxfId="15841">
      <pivotArea outline="0" fieldPosition="0" dataOnly="0" labelOnly="1">
        <references count="3">
          <reference field="2" count="1">
            <x v="0"/>
          </reference>
          <reference field="5" count="1">
            <x v="3"/>
          </reference>
          <reference field="6" count="1">
            <x v="7"/>
          </reference>
        </references>
      </pivotArea>
    </format>
    <format dxfId="15840">
      <pivotArea outline="0" fieldPosition="0" dataOnly="0" labelOnly="1">
        <references count="2">
          <reference field="2" count="1">
            <x v="0"/>
          </reference>
          <reference field="5" count="1">
            <x v="3"/>
          </reference>
        </references>
      </pivotArea>
    </format>
    <format dxfId="15839">
      <pivotArea outline="0" fieldPosition="0" dataOnly="0" labelOnly="1">
        <references count="3">
          <reference field="2" count="1">
            <x v="8"/>
          </reference>
          <reference field="5" count="1">
            <x v="3"/>
          </reference>
          <reference field="6" count="1">
            <x v="31"/>
          </reference>
        </references>
      </pivotArea>
    </format>
    <format dxfId="15838">
      <pivotArea outline="0" fieldPosition="0" dataOnly="0" labelOnly="1">
        <references count="4">
          <reference field="2" count="1">
            <x v="8"/>
          </reference>
          <reference field="5" count="1">
            <x v="3"/>
          </reference>
          <reference field="6" count="1">
            <x v="31"/>
          </reference>
          <reference field="7" count="1">
            <x v="196"/>
          </reference>
        </references>
      </pivotArea>
    </format>
    <format dxfId="15837">
      <pivotArea outline="0" fieldPosition="0" dataOnly="0" labelOnly="1">
        <references count="5">
          <reference field="2" count="1">
            <x v="8"/>
          </reference>
          <reference field="4" count="1">
            <x v="18"/>
          </reference>
          <reference field="5" count="1">
            <x v="3"/>
          </reference>
          <reference field="6" count="1">
            <x v="31"/>
          </reference>
          <reference field="7" count="1">
            <x v="196"/>
          </reference>
        </references>
      </pivotArea>
    </format>
    <format dxfId="15836">
      <pivotArea outline="0" fieldPosition="0" dataOnly="0" labelOnly="1">
        <references count="1">
          <reference field="5" count="1">
            <x v="3"/>
          </reference>
        </references>
      </pivotArea>
    </format>
    <format dxfId="15835">
      <pivotArea outline="0" fieldPosition="0" dataOnly="0" labelOnly="1">
        <references count="2">
          <reference field="2" count="1">
            <x v="8"/>
          </reference>
          <reference field="5" count="1">
            <x v="3"/>
          </reference>
        </references>
      </pivotArea>
    </format>
    <format dxfId="15834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225"/>
          </reference>
        </references>
      </pivotArea>
    </format>
    <format dxfId="15833">
      <pivotArea outline="0" fieldPosition="0" dataOnly="0" labelOnly="1">
        <references count="1">
          <reference field="5" count="1">
            <x v="4"/>
          </reference>
        </references>
      </pivotArea>
    </format>
    <format dxfId="15832">
      <pivotArea outline="0" fieldPosition="0" dataOnly="0" labelOnly="1">
        <references count="2">
          <reference field="2" count="1">
            <x v="2"/>
          </reference>
          <reference field="5" count="1">
            <x v="4"/>
          </reference>
        </references>
      </pivotArea>
    </format>
    <format dxfId="15831">
      <pivotArea outline="0" fieldPosition="0" dataOnly="0" labelOnly="1">
        <references count="3">
          <reference field="2" count="1">
            <x v="2"/>
          </reference>
          <reference field="5" count="1">
            <x v="4"/>
          </reference>
          <reference field="6" count="1">
            <x v="10"/>
          </reference>
        </references>
      </pivotArea>
    </format>
    <format dxfId="15830">
      <pivotArea outline="0" fieldPosition="0" dataOnly="0" labelOnly="1">
        <references count="1">
          <reference field="5" count="1">
            <x v="5"/>
          </reference>
        </references>
      </pivotArea>
    </format>
    <format dxfId="15829">
      <pivotArea outline="0" fieldPosition="0" dataOnly="0" labelOnly="1">
        <references count="3">
          <reference field="2" count="1">
            <x v="0"/>
          </reference>
          <reference field="5" count="1">
            <x v="5"/>
          </reference>
          <reference field="6" count="1">
            <x v="1"/>
          </reference>
        </references>
      </pivotArea>
    </format>
    <format dxfId="15828">
      <pivotArea outline="0" fieldPosition="0" dataOnly="0" labelOnly="1">
        <references count="4">
          <reference field="2" count="1">
            <x v="0"/>
          </reference>
          <reference field="5" count="1">
            <x v="5"/>
          </reference>
          <reference field="6" count="1">
            <x v="1"/>
          </reference>
          <reference field="7" count="1">
            <x v="223"/>
          </reference>
        </references>
      </pivotArea>
    </format>
    <format dxfId="15827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5"/>
          </reference>
          <reference field="6" count="1">
            <x v="1"/>
          </reference>
          <reference field="7" count="1">
            <x v="223"/>
          </reference>
        </references>
      </pivotArea>
    </format>
    <format dxfId="15826">
      <pivotArea outline="0" fieldPosition="0" dataOnly="0" labelOnly="1">
        <references count="1">
          <reference field="5" count="1">
            <x v="5"/>
          </reference>
        </references>
      </pivotArea>
    </format>
    <format dxfId="15825">
      <pivotArea outline="0" fieldPosition="0" dataOnly="0" labelOnly="1">
        <references count="2">
          <reference field="2" count="1">
            <x v="0"/>
          </reference>
          <reference field="5" count="1">
            <x v="5"/>
          </reference>
        </references>
      </pivotArea>
    </format>
    <format dxfId="15824">
      <pivotArea outline="0" fieldPosition="0" dataOnly="0" labelOnly="1">
        <references count="1">
          <reference field="5" count="1">
            <x v="7"/>
          </reference>
        </references>
      </pivotArea>
    </format>
    <format dxfId="15823">
      <pivotArea outline="0" fieldPosition="0" dataOnly="0" labelOnly="1">
        <references count="4">
          <reference field="2" count="1">
            <x v="3"/>
          </reference>
          <reference field="5" count="1">
            <x v="7"/>
          </reference>
          <reference field="6" count="1">
            <x v="15"/>
          </reference>
          <reference field="7" count="1">
            <x v="201"/>
          </reference>
        </references>
      </pivotArea>
    </format>
    <format dxfId="15822">
      <pivotArea outline="0" fieldPosition="0" dataOnly="0" labelOnly="1">
        <references count="3">
          <reference field="2" count="1">
            <x v="3"/>
          </reference>
          <reference field="5" count="1">
            <x v="7"/>
          </reference>
          <reference field="6" count="1">
            <x v="15"/>
          </reference>
        </references>
      </pivotArea>
    </format>
    <format dxfId="15821">
      <pivotArea outline="0" fieldPosition="0" dataOnly="0" labelOnly="1">
        <references count="4">
          <reference field="2" count="1">
            <x v="3"/>
          </reference>
          <reference field="5" count="1">
            <x v="7"/>
          </reference>
          <reference field="6" count="1">
            <x v="15"/>
          </reference>
          <reference field="7" count="1">
            <x v="201"/>
          </reference>
        </references>
      </pivotArea>
    </format>
    <format dxfId="15820">
      <pivotArea outline="0" fieldPosition="0" dataOnly="0" labelOnly="1">
        <references count="5">
          <reference field="2" count="1">
            <x v="3"/>
          </reference>
          <reference field="4" count="1">
            <x v="10"/>
          </reference>
          <reference field="5" count="1">
            <x v="7"/>
          </reference>
          <reference field="6" count="1">
            <x v="15"/>
          </reference>
          <reference field="7" count="1">
            <x v="201"/>
          </reference>
        </references>
      </pivotArea>
    </format>
    <format dxfId="15819">
      <pivotArea outline="0" fieldPosition="0" dataOnly="0" labelOnly="1">
        <references count="1">
          <reference field="5" count="1">
            <x v="7"/>
          </reference>
        </references>
      </pivotArea>
    </format>
    <format dxfId="15818">
      <pivotArea outline="0" fieldPosition="0" dataOnly="0" labelOnly="1">
        <references count="2">
          <reference field="2" count="1">
            <x v="3"/>
          </reference>
          <reference field="5" count="1">
            <x v="7"/>
          </reference>
        </references>
      </pivotArea>
    </format>
    <format dxfId="15817">
      <pivotArea outline="0" fieldPosition="0" dataOnly="0" labelOnly="1">
        <references count="1">
          <reference field="5" count="1">
            <x v="8"/>
          </reference>
        </references>
      </pivotArea>
    </format>
    <format dxfId="15816">
      <pivotArea outline="0" fieldPosition="0" dataOnly="0" labelOnly="1">
        <references count="2">
          <reference field="2" count="1">
            <x v="0"/>
          </reference>
          <reference field="5" count="1">
            <x v="3"/>
          </reference>
        </references>
      </pivotArea>
    </format>
    <format dxfId="15815">
      <pivotArea outline="0" fieldPosition="0" dataOnly="0" labelOnly="1">
        <references count="3">
          <reference field="2" count="1">
            <x v="0"/>
          </reference>
          <reference field="5" count="1">
            <x v="3"/>
          </reference>
          <reference field="6" count="1">
            <x v="7"/>
          </reference>
        </references>
      </pivotArea>
    </format>
    <format dxfId="15814">
      <pivotArea outline="0" fieldPosition="0">
        <references count="4">
          <reference field="2" count="1">
            <x v="3"/>
          </reference>
          <reference field="5" count="1">
            <x v="7"/>
          </reference>
          <reference field="6" count="1">
            <x v="15"/>
          </reference>
          <reference field="7" count="1">
            <x v="201"/>
          </reference>
        </references>
      </pivotArea>
    </format>
    <format dxfId="15813">
      <pivotArea outline="0" fieldPosition="0" dataOnly="0" labelOnly="1">
        <references count="4">
          <reference field="2" count="1">
            <x v="3"/>
          </reference>
          <reference field="5" count="1">
            <x v="7"/>
          </reference>
          <reference field="6" count="1">
            <x v="15"/>
          </reference>
          <reference field="7" count="1">
            <x v="201"/>
          </reference>
        </references>
      </pivotArea>
    </format>
    <format dxfId="15812">
      <pivotArea outline="0" fieldPosition="0">
        <references count="5">
          <reference field="2" count="1">
            <x v="3"/>
          </reference>
          <reference field="4" count="1">
            <x v="10"/>
          </reference>
          <reference field="5" count="1">
            <x v="7"/>
          </reference>
          <reference field="6" count="1">
            <x v="15"/>
          </reference>
          <reference field="7" count="1">
            <x v="201"/>
          </reference>
        </references>
      </pivotArea>
    </format>
    <format dxfId="15811">
      <pivotArea outline="0" fieldPosition="0" dataOnly="0" labelOnly="1">
        <references count="1">
          <reference field="5" count="1">
            <x v="7"/>
          </reference>
        </references>
      </pivotArea>
    </format>
    <format dxfId="15810">
      <pivotArea outline="0" fieldPosition="0" dataOnly="0" labelOnly="1">
        <references count="2">
          <reference field="2" count="1">
            <x v="3"/>
          </reference>
          <reference field="5" count="1">
            <x v="7"/>
          </reference>
        </references>
      </pivotArea>
    </format>
    <format dxfId="15809">
      <pivotArea outline="0" fieldPosition="0" dataOnly="0" labelOnly="1">
        <references count="3">
          <reference field="2" count="1">
            <x v="3"/>
          </reference>
          <reference field="5" count="1">
            <x v="7"/>
          </reference>
          <reference field="6" count="1">
            <x v="15"/>
          </reference>
        </references>
      </pivotArea>
    </format>
    <format dxfId="15808">
      <pivotArea outline="0" fieldPosition="0" dataOnly="0" labelOnly="1">
        <references count="4">
          <reference field="2" count="1">
            <x v="3"/>
          </reference>
          <reference field="5" count="1">
            <x v="7"/>
          </reference>
          <reference field="6" count="1">
            <x v="15"/>
          </reference>
          <reference field="7" count="1">
            <x v="201"/>
          </reference>
        </references>
      </pivotArea>
    </format>
    <format dxfId="15807">
      <pivotArea outline="0" fieldPosition="0" dataOnly="0" labelOnly="1">
        <references count="5">
          <reference field="2" count="1">
            <x v="3"/>
          </reference>
          <reference field="4" count="1">
            <x v="10"/>
          </reference>
          <reference field="5" count="1">
            <x v="7"/>
          </reference>
          <reference field="6" count="1">
            <x v="15"/>
          </reference>
          <reference field="7" count="1">
            <x v="201"/>
          </reference>
        </references>
      </pivotArea>
    </format>
    <format dxfId="15806">
      <pivotArea outline="0" fieldPosition="0" dataOnly="0" labelOnly="1">
        <references count="1">
          <reference field="5" count="1">
            <x v="8"/>
          </reference>
        </references>
      </pivotArea>
    </format>
    <format dxfId="15805">
      <pivotArea outline="0" fieldPosition="0" dataOnly="0" labelOnly="1">
        <references count="1">
          <reference field="5" count="1">
            <x v="7"/>
          </reference>
        </references>
      </pivotArea>
    </format>
    <format dxfId="15804">
      <pivotArea outline="0" fieldPosition="0" dataOnly="0" labelOnly="1">
        <references count="1">
          <reference field="5" count="1">
            <x v="5"/>
          </reference>
        </references>
      </pivotArea>
    </format>
    <format dxfId="15803">
      <pivotArea outline="0" fieldPosition="0" dataOnly="0" labelOnly="1">
        <references count="2">
          <reference field="2" count="1">
            <x v="0"/>
          </reference>
          <reference field="5" count="1">
            <x v="5"/>
          </reference>
        </references>
      </pivotArea>
    </format>
    <format dxfId="15802">
      <pivotArea outline="0" fieldPosition="0" dataOnly="0" labelOnly="1">
        <references count="3">
          <reference field="2" count="1">
            <x v="0"/>
          </reference>
          <reference field="5" count="1">
            <x v="5"/>
          </reference>
          <reference field="6" count="1">
            <x v="1"/>
          </reference>
        </references>
      </pivotArea>
    </format>
    <format dxfId="15801">
      <pivotArea outline="0" fieldPosition="0" dataOnly="0" labelOnly="1">
        <references count="4">
          <reference field="2" count="1">
            <x v="0"/>
          </reference>
          <reference field="5" count="1">
            <x v="5"/>
          </reference>
          <reference field="6" count="1">
            <x v="1"/>
          </reference>
          <reference field="7" count="1">
            <x v="223"/>
          </reference>
        </references>
      </pivotArea>
    </format>
    <format dxfId="15800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5"/>
          </reference>
          <reference field="6" count="1">
            <x v="1"/>
          </reference>
          <reference field="7" count="1">
            <x v="223"/>
          </reference>
        </references>
      </pivotArea>
    </format>
    <format dxfId="15799">
      <pivotArea outline="0" fieldPosition="0" dataOnly="0" labelOnly="1">
        <references count="1">
          <reference field="5" count="1">
            <x v="5"/>
          </reference>
        </references>
      </pivotArea>
    </format>
    <format dxfId="15798">
      <pivotArea outline="0" fieldPosition="0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225"/>
          </reference>
        </references>
      </pivotArea>
    </format>
    <format dxfId="15797">
      <pivotArea outline="0" fieldPosition="0" dataOnly="0" labelOnly="1">
        <references count="1">
          <reference field="5" count="1">
            <x v="4"/>
          </reference>
        </references>
      </pivotArea>
    </format>
    <format dxfId="15796">
      <pivotArea outline="0" fieldPosition="0" dataOnly="0" labelOnly="1">
        <references count="2">
          <reference field="2" count="1">
            <x v="2"/>
          </reference>
          <reference field="5" count="1">
            <x v="4"/>
          </reference>
        </references>
      </pivotArea>
    </format>
    <format dxfId="15795">
      <pivotArea outline="0" fieldPosition="0" dataOnly="0" labelOnly="1">
        <references count="3">
          <reference field="2" count="1">
            <x v="2"/>
          </reference>
          <reference field="5" count="1">
            <x v="4"/>
          </reference>
          <reference field="6" count="1">
            <x v="10"/>
          </reference>
        </references>
      </pivotArea>
    </format>
    <format dxfId="15794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225"/>
          </reference>
        </references>
      </pivotArea>
    </format>
    <format dxfId="15793">
      <pivotArea outline="0" fieldPosition="0">
        <references count="5">
          <reference field="2" count="1">
            <x v="8"/>
          </reference>
          <reference field="4" count="1">
            <x v="18"/>
          </reference>
          <reference field="5" count="1">
            <x v="3"/>
          </reference>
          <reference field="6" count="1">
            <x v="31"/>
          </reference>
          <reference field="7" count="1">
            <x v="196"/>
          </reference>
        </references>
      </pivotArea>
    </format>
    <format dxfId="15792">
      <pivotArea outline="0" fieldPosition="0" dataOnly="0" labelOnly="1">
        <references count="1">
          <reference field="5" count="1">
            <x v="3"/>
          </reference>
        </references>
      </pivotArea>
    </format>
    <format dxfId="15791">
      <pivotArea outline="0" fieldPosition="0" dataOnly="0" labelOnly="1">
        <references count="2">
          <reference field="2" count="1">
            <x v="8"/>
          </reference>
          <reference field="5" count="1">
            <x v="3"/>
          </reference>
        </references>
      </pivotArea>
    </format>
    <format dxfId="15790">
      <pivotArea outline="0" fieldPosition="0" dataOnly="0" labelOnly="1">
        <references count="3">
          <reference field="2" count="1">
            <x v="8"/>
          </reference>
          <reference field="5" count="1">
            <x v="3"/>
          </reference>
          <reference field="6" count="1">
            <x v="31"/>
          </reference>
        </references>
      </pivotArea>
    </format>
    <format dxfId="15789">
      <pivotArea outline="0" fieldPosition="0" dataOnly="0" labelOnly="1">
        <references count="4">
          <reference field="2" count="1">
            <x v="8"/>
          </reference>
          <reference field="5" count="1">
            <x v="3"/>
          </reference>
          <reference field="6" count="1">
            <x v="31"/>
          </reference>
          <reference field="7" count="1">
            <x v="196"/>
          </reference>
        </references>
      </pivotArea>
    </format>
    <format dxfId="15788">
      <pivotArea outline="0" fieldPosition="0" dataOnly="0" labelOnly="1">
        <references count="5">
          <reference field="2" count="1">
            <x v="8"/>
          </reference>
          <reference field="4" count="1">
            <x v="18"/>
          </reference>
          <reference field="5" count="1">
            <x v="3"/>
          </reference>
          <reference field="6" count="1">
            <x v="31"/>
          </reference>
          <reference field="7" count="1">
            <x v="196"/>
          </reference>
        </references>
      </pivotArea>
    </format>
    <format dxfId="15787">
      <pivotArea outline="0" fieldPosition="0">
        <references count="2">
          <reference field="2" count="1">
            <x v="9"/>
          </reference>
          <reference field="5" count="1">
            <x v="2"/>
          </reference>
        </references>
      </pivotArea>
    </format>
    <format dxfId="15786">
      <pivotArea outline="0" fieldPosition="0" dataOnly="0" labelOnly="1">
        <references count="1">
          <reference field="5" count="1">
            <x v="2"/>
          </reference>
        </references>
      </pivotArea>
    </format>
    <format dxfId="15785">
      <pivotArea outline="0" fieldPosition="0" dataOnly="0" labelOnly="1">
        <references count="2">
          <reference field="2" count="1">
            <x v="9"/>
          </reference>
          <reference field="5" count="1">
            <x v="2"/>
          </reference>
        </references>
      </pivotArea>
    </format>
    <format dxfId="15784">
      <pivotArea outline="0" fieldPosition="0" dataOnly="0" labelOnly="1">
        <references count="1">
          <reference field="5" count="1">
            <x v="3"/>
          </reference>
        </references>
      </pivotArea>
    </format>
    <format dxfId="15783">
      <pivotArea outline="0" fieldPosition="0" dataOnly="0" labelOnly="1">
        <references count="1">
          <reference field="5" count="1">
            <x v="1"/>
          </reference>
        </references>
      </pivotArea>
    </format>
    <format dxfId="15782">
      <pivotArea outline="0" fieldPosition="0" dataOnly="0" labelOnly="1">
        <references count="2">
          <reference field="2" count="1">
            <x v="0"/>
          </reference>
          <reference field="5" count="1">
            <x v="1"/>
          </reference>
        </references>
      </pivotArea>
    </format>
    <format dxfId="15781">
      <pivotArea outline="0" fieldPosition="0" dataOnly="0" labelOnly="1">
        <references count="3">
          <reference field="2" count="1">
            <x v="0"/>
          </reference>
          <reference field="5" count="1">
            <x v="1"/>
          </reference>
          <reference field="6" count="1">
            <x v="4"/>
          </reference>
        </references>
      </pivotArea>
    </format>
    <format dxfId="15780">
      <pivotArea outline="0" fieldPosition="0" dataOnly="0" labelOnly="1">
        <references count="1">
          <reference field="5" count="1">
            <x v="1"/>
          </reference>
        </references>
      </pivotArea>
    </format>
    <format dxfId="15779">
      <pivotArea outline="0" fieldPosition="0" dataOnly="0" labelOnly="1">
        <references count="1">
          <reference field="5" count="1">
            <x v="0"/>
          </reference>
        </references>
      </pivotArea>
    </format>
    <format dxfId="15778">
      <pivotArea outline="0" fieldPosition="0" dataOnly="0" labelOnly="1">
        <references count="2">
          <reference field="2" count="1">
            <x v="12"/>
          </reference>
          <reference field="5" count="1">
            <x v="0"/>
          </reference>
        </references>
      </pivotArea>
    </format>
    <format dxfId="15777">
      <pivotArea outline="0" fieldPosition="0" dataOnly="0" labelOnly="1">
        <references count="3">
          <reference field="2" count="1">
            <x v="12"/>
          </reference>
          <reference field="5" count="1">
            <x v="0"/>
          </reference>
          <reference field="6" count="1">
            <x v="37"/>
          </reference>
        </references>
      </pivotArea>
    </format>
    <format dxfId="15776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7"/>
          </reference>
          <reference field="7" count="1">
            <x v="205"/>
          </reference>
        </references>
      </pivotArea>
    </format>
    <format dxfId="15775">
      <pivotArea outline="0" fieldPosition="0"/>
    </format>
    <format dxfId="15774">
      <pivotArea outline="0" fieldPosition="0" dataOnly="0" labelOnly="1">
        <references count="1">
          <reference field="5" count="1">
            <x v="0"/>
          </reference>
        </references>
      </pivotArea>
    </format>
    <format dxfId="15773">
      <pivotArea outline="0" fieldPosition="0" dataOnly="0" labelOnly="1">
        <references count="2">
          <reference field="2" count="1">
            <x v="0"/>
          </reference>
          <reference field="5" count="1">
            <x v="0"/>
          </reference>
        </references>
      </pivotArea>
    </format>
    <format dxfId="15772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0"/>
          </reference>
        </references>
      </pivotArea>
    </format>
    <format dxfId="15771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0"/>
          </reference>
          <reference field="7" count="1">
            <x v="223"/>
          </reference>
        </references>
      </pivotArea>
    </format>
    <format dxfId="15770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0"/>
          </reference>
        </references>
      </pivotArea>
    </format>
    <format dxfId="15769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0"/>
          </reference>
          <reference field="7" count="1">
            <x v="223"/>
          </reference>
        </references>
      </pivotArea>
    </format>
    <format dxfId="15768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0"/>
          </reference>
          <reference field="6" count="1">
            <x v="0"/>
          </reference>
          <reference field="7" count="1">
            <x v="223"/>
          </reference>
        </references>
      </pivotArea>
    </format>
    <format dxfId="15767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2"/>
          </reference>
        </references>
      </pivotArea>
    </format>
    <format dxfId="15766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209"/>
          </reference>
        </references>
      </pivotArea>
    </format>
    <format dxfId="15765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209"/>
          </reference>
        </references>
      </pivotArea>
    </format>
    <format dxfId="15764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0"/>
          </reference>
          <reference field="6" count="1">
            <x v="2"/>
          </reference>
          <reference field="7" count="1">
            <x v="209"/>
          </reference>
        </references>
      </pivotArea>
    </format>
    <format dxfId="15763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223"/>
          </reference>
        </references>
      </pivotArea>
    </format>
    <format dxfId="15762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0"/>
          </reference>
          <reference field="6" count="1">
            <x v="2"/>
          </reference>
          <reference field="7" count="1">
            <x v="223"/>
          </reference>
        </references>
      </pivotArea>
    </format>
    <format dxfId="15761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0"/>
          </reference>
          <reference field="6" count="1">
            <x v="2"/>
          </reference>
          <reference field="7" count="1">
            <x v="223"/>
          </reference>
        </references>
      </pivotArea>
    </format>
    <format dxfId="15760">
      <pivotArea outline="0" fieldPosition="0" dataOnly="0" labelOnly="1">
        <references count="5">
          <reference field="2" count="1">
            <x v="0"/>
          </reference>
          <reference field="4" count="1">
            <x v="11"/>
          </reference>
          <reference field="5" count="1">
            <x v="0"/>
          </reference>
          <reference field="6" count="1">
            <x v="2"/>
          </reference>
          <reference field="7" count="1">
            <x v="223"/>
          </reference>
        </references>
      </pivotArea>
    </format>
    <format dxfId="15759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2"/>
          </reference>
        </references>
      </pivotArea>
    </format>
    <format dxfId="15758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223"/>
          </reference>
        </references>
      </pivotArea>
    </format>
    <format dxfId="15757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0"/>
          </reference>
          <reference field="6" count="1">
            <x v="2"/>
          </reference>
          <reference field="7" count="1">
            <x v="223"/>
          </reference>
        </references>
      </pivotArea>
    </format>
    <format dxfId="15756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3"/>
          </reference>
        </references>
      </pivotArea>
    </format>
    <format dxfId="15755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3"/>
          </reference>
          <reference field="7" count="1">
            <x v="223"/>
          </reference>
        </references>
      </pivotArea>
    </format>
    <format dxfId="15754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3"/>
          </reference>
        </references>
      </pivotArea>
    </format>
    <format dxfId="15753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3"/>
          </reference>
          <reference field="7" count="1">
            <x v="223"/>
          </reference>
        </references>
      </pivotArea>
    </format>
    <format dxfId="15752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0"/>
          </reference>
          <reference field="6" count="1">
            <x v="3"/>
          </reference>
          <reference field="7" count="1">
            <x v="223"/>
          </reference>
        </references>
      </pivotArea>
    </format>
    <format dxfId="15751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6"/>
          </reference>
        </references>
      </pivotArea>
    </format>
    <format dxfId="15750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6"/>
          </reference>
          <reference field="7" count="1">
            <x v="223"/>
          </reference>
        </references>
      </pivotArea>
    </format>
    <format dxfId="15749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6"/>
          </reference>
        </references>
      </pivotArea>
    </format>
    <format dxfId="15748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6"/>
          </reference>
          <reference field="7" count="1">
            <x v="223"/>
          </reference>
        </references>
      </pivotArea>
    </format>
    <format dxfId="15747">
      <pivotArea outline="0" fieldPosition="0" dataOnly="0" labelOnly="1">
        <references count="5">
          <reference field="2" count="1">
            <x v="0"/>
          </reference>
          <reference field="4" count="1">
            <x v="14"/>
          </reference>
          <reference field="5" count="1">
            <x v="0"/>
          </reference>
          <reference field="6" count="1">
            <x v="6"/>
          </reference>
          <reference field="7" count="1">
            <x v="223"/>
          </reference>
        </references>
      </pivotArea>
    </format>
    <format dxfId="15746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7"/>
          </reference>
        </references>
      </pivotArea>
    </format>
    <format dxfId="15745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5744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0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5743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0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5742">
      <pivotArea outline="0" fieldPosition="0" dataOnly="0" labelOnly="1">
        <references count="5">
          <reference field="2" count="1">
            <x v="0"/>
          </reference>
          <reference field="4" count="1">
            <x v="15"/>
          </reference>
          <reference field="5" count="1">
            <x v="0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5741">
      <pivotArea outline="0" fieldPosition="0" dataOnly="0" labelOnly="1">
        <references count="5">
          <reference field="2" count="1">
            <x v="0"/>
          </reference>
          <reference field="4" count="1">
            <x v="16"/>
          </reference>
          <reference field="5" count="1">
            <x v="0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5740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5739">
      <pivotArea outline="0" fieldPosition="0" dataOnly="0" labelOnly="1">
        <references count="5">
          <reference field="2" count="1">
            <x v="0"/>
          </reference>
          <reference field="4" count="1">
            <x v="23"/>
          </reference>
          <reference field="5" count="1">
            <x v="0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5738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224"/>
          </reference>
        </references>
      </pivotArea>
    </format>
    <format dxfId="15737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224"/>
          </reference>
        </references>
      </pivotArea>
    </format>
    <format dxfId="15736">
      <pivotArea outline="0" fieldPosition="0" dataOnly="0" labelOnly="1">
        <references count="5">
          <reference field="2" count="1">
            <x v="0"/>
          </reference>
          <reference field="4" count="1">
            <x v="15"/>
          </reference>
          <reference field="5" count="1">
            <x v="0"/>
          </reference>
          <reference field="6" count="1">
            <x v="7"/>
          </reference>
          <reference field="7" count="1">
            <x v="224"/>
          </reference>
        </references>
      </pivotArea>
    </format>
    <format dxfId="15735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225"/>
          </reference>
        </references>
      </pivotArea>
    </format>
    <format dxfId="15734">
      <pivotArea outline="0" fieldPosition="0" dataOnly="0" labelOnly="1">
        <references count="2">
          <reference field="2" count="1">
            <x v="0"/>
          </reference>
          <reference field="5" count="1">
            <x v="0"/>
          </reference>
        </references>
      </pivotArea>
    </format>
    <format dxfId="15733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7"/>
          </reference>
        </references>
      </pivotArea>
    </format>
    <format dxfId="15732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225"/>
          </reference>
        </references>
      </pivotArea>
    </format>
    <format dxfId="15731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0"/>
          </reference>
          <reference field="6" count="1">
            <x v="7"/>
          </reference>
          <reference field="7" count="1">
            <x v="225"/>
          </reference>
        </references>
      </pivotArea>
    </format>
    <format dxfId="15730">
      <pivotArea outline="0" fieldPosition="0" dataOnly="0" labelOnly="1">
        <references count="2">
          <reference field="2" count="1">
            <x v="1"/>
          </reference>
          <reference field="5" count="1">
            <x v="0"/>
          </reference>
        </references>
      </pivotArea>
    </format>
    <format dxfId="15729">
      <pivotArea outline="0" fieldPosition="0" dataOnly="0" labelOnly="1">
        <references count="3">
          <reference field="2" count="1">
            <x v="1"/>
          </reference>
          <reference field="5" count="1">
            <x v="0"/>
          </reference>
          <reference field="6" count="1">
            <x v="8"/>
          </reference>
        </references>
      </pivotArea>
    </format>
    <format dxfId="15728">
      <pivotArea outline="0" fieldPosition="0" dataOnly="0" labelOnly="1">
        <references count="4">
          <reference field="2" count="1">
            <x v="1"/>
          </reference>
          <reference field="5" count="1">
            <x v="0"/>
          </reference>
          <reference field="6" count="1">
            <x v="8"/>
          </reference>
          <reference field="7" count="1">
            <x v="200"/>
          </reference>
        </references>
      </pivotArea>
    </format>
    <format dxfId="15727">
      <pivotArea outline="0" fieldPosition="0" dataOnly="0" labelOnly="1">
        <references count="5">
          <reference field="2" count="1">
            <x v="1"/>
          </reference>
          <reference field="4" count="1">
            <x v="10"/>
          </reference>
          <reference field="5" count="1">
            <x v="0"/>
          </reference>
          <reference field="6" count="1">
            <x v="8"/>
          </reference>
          <reference field="7" count="1">
            <x v="200"/>
          </reference>
        </references>
      </pivotArea>
    </format>
    <format dxfId="15726">
      <pivotArea outline="0" fieldPosition="0" dataOnly="0" labelOnly="1">
        <references count="3">
          <reference field="2" count="1">
            <x v="1"/>
          </reference>
          <reference field="5" count="1">
            <x v="0"/>
          </reference>
          <reference field="6" count="1">
            <x v="8"/>
          </reference>
        </references>
      </pivotArea>
    </format>
    <format dxfId="15725">
      <pivotArea outline="0" fieldPosition="0" dataOnly="0" labelOnly="1">
        <references count="4">
          <reference field="2" count="1">
            <x v="1"/>
          </reference>
          <reference field="5" count="1">
            <x v="0"/>
          </reference>
          <reference field="6" count="1">
            <x v="8"/>
          </reference>
          <reference field="7" count="1">
            <x v="200"/>
          </reference>
        </references>
      </pivotArea>
    </format>
    <format dxfId="15724">
      <pivotArea outline="0" fieldPosition="0" dataOnly="0" labelOnly="1">
        <references count="5">
          <reference field="2" count="1">
            <x v="1"/>
          </reference>
          <reference field="4" count="1">
            <x v="15"/>
          </reference>
          <reference field="5" count="1">
            <x v="0"/>
          </reference>
          <reference field="6" count="1">
            <x v="8"/>
          </reference>
          <reference field="7" count="1">
            <x v="200"/>
          </reference>
        </references>
      </pivotArea>
    </format>
    <format dxfId="15723">
      <pivotArea outline="0" fieldPosition="0" dataOnly="0" labelOnly="1">
        <references count="3">
          <reference field="2" count="1">
            <x v="1"/>
          </reference>
          <reference field="5" count="1">
            <x v="0"/>
          </reference>
          <reference field="6" count="1">
            <x v="9"/>
          </reference>
        </references>
      </pivotArea>
    </format>
    <format dxfId="15722">
      <pivotArea outline="0" fieldPosition="0" dataOnly="0" labelOnly="1">
        <references count="4">
          <reference field="2" count="1">
            <x v="1"/>
          </reference>
          <reference field="5" count="1">
            <x v="0"/>
          </reference>
          <reference field="6" count="1">
            <x v="9"/>
          </reference>
          <reference field="7" count="1">
            <x v="206"/>
          </reference>
        </references>
      </pivotArea>
    </format>
    <format dxfId="15721">
      <pivotArea outline="0" fieldPosition="0" dataOnly="0" labelOnly="1">
        <references count="4">
          <reference field="2" count="1">
            <x v="1"/>
          </reference>
          <reference field="5" count="1">
            <x v="0"/>
          </reference>
          <reference field="6" count="1">
            <x v="9"/>
          </reference>
          <reference field="7" count="1">
            <x v="206"/>
          </reference>
        </references>
      </pivotArea>
    </format>
    <format dxfId="15720">
      <pivotArea outline="0" fieldPosition="0" dataOnly="0" labelOnly="1">
        <references count="5">
          <reference field="2" count="1">
            <x v="1"/>
          </reference>
          <reference field="4" count="1">
            <x v="10"/>
          </reference>
          <reference field="5" count="1">
            <x v="0"/>
          </reference>
          <reference field="6" count="1">
            <x v="9"/>
          </reference>
          <reference field="7" count="1">
            <x v="206"/>
          </reference>
        </references>
      </pivotArea>
    </format>
    <format dxfId="15719">
      <pivotArea outline="0" fieldPosition="0" dataOnly="0" labelOnly="1">
        <references count="4">
          <reference field="2" count="1">
            <x v="1"/>
          </reference>
          <reference field="5" count="1">
            <x v="0"/>
          </reference>
          <reference field="6" count="1">
            <x v="9"/>
          </reference>
          <reference field="7" count="1">
            <x v="208"/>
          </reference>
        </references>
      </pivotArea>
    </format>
    <format dxfId="15718">
      <pivotArea outline="0" fieldPosition="0" dataOnly="0" labelOnly="1">
        <references count="2">
          <reference field="2" count="1">
            <x v="1"/>
          </reference>
          <reference field="5" count="1">
            <x v="0"/>
          </reference>
        </references>
      </pivotArea>
    </format>
    <format dxfId="15717">
      <pivotArea outline="0" fieldPosition="0" dataOnly="0" labelOnly="1">
        <references count="3">
          <reference field="2" count="1">
            <x v="1"/>
          </reference>
          <reference field="5" count="1">
            <x v="0"/>
          </reference>
          <reference field="6" count="1">
            <x v="9"/>
          </reference>
        </references>
      </pivotArea>
    </format>
    <format dxfId="15716">
      <pivotArea outline="0" fieldPosition="0" dataOnly="0" labelOnly="1">
        <references count="4">
          <reference field="2" count="1">
            <x v="1"/>
          </reference>
          <reference field="5" count="1">
            <x v="0"/>
          </reference>
          <reference field="6" count="1">
            <x v="9"/>
          </reference>
          <reference field="7" count="1">
            <x v="208"/>
          </reference>
        </references>
      </pivotArea>
    </format>
    <format dxfId="15715">
      <pivotArea outline="0" fieldPosition="0" dataOnly="0" labelOnly="1">
        <references count="5">
          <reference field="2" count="1">
            <x v="1"/>
          </reference>
          <reference field="4" count="1">
            <x v="10"/>
          </reference>
          <reference field="5" count="1">
            <x v="0"/>
          </reference>
          <reference field="6" count="1">
            <x v="9"/>
          </reference>
          <reference field="7" count="1">
            <x v="208"/>
          </reference>
        </references>
      </pivotArea>
    </format>
    <format dxfId="15714">
      <pivotArea outline="0" fieldPosition="0" dataOnly="0" labelOnly="1">
        <references count="2">
          <reference field="2" count="1">
            <x v="2"/>
          </reference>
          <reference field="5" count="1">
            <x v="0"/>
          </reference>
        </references>
      </pivotArea>
    </format>
    <format dxfId="15713">
      <pivotArea outline="0" fieldPosition="0" dataOnly="0" labelOnly="1">
        <references count="3">
          <reference field="2" count="1">
            <x v="2"/>
          </reference>
          <reference field="5" count="1">
            <x v="0"/>
          </reference>
          <reference field="6" count="1">
            <x v="10"/>
          </reference>
        </references>
      </pivotArea>
    </format>
    <format dxfId="15712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0"/>
          </reference>
          <reference field="7" count="1">
            <x v="225"/>
          </reference>
        </references>
      </pivotArea>
    </format>
    <format dxfId="15711">
      <pivotArea outline="0" fieldPosition="0" dataOnly="0" labelOnly="1">
        <references count="5">
          <reference field="2" count="1">
            <x v="2"/>
          </reference>
          <reference field="4" count="1">
            <x v="10"/>
          </reference>
          <reference field="5" count="1">
            <x v="0"/>
          </reference>
          <reference field="6" count="1">
            <x v="10"/>
          </reference>
          <reference field="7" count="1">
            <x v="225"/>
          </reference>
        </references>
      </pivotArea>
    </format>
    <format dxfId="15710">
      <pivotArea outline="0" fieldPosition="0" dataOnly="0" labelOnly="1">
        <references count="3">
          <reference field="2" count="1">
            <x v="2"/>
          </reference>
          <reference field="5" count="1">
            <x v="0"/>
          </reference>
          <reference field="6" count="1">
            <x v="10"/>
          </reference>
        </references>
      </pivotArea>
    </format>
    <format dxfId="15709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0"/>
          </reference>
          <reference field="7" count="1">
            <x v="225"/>
          </reference>
        </references>
      </pivotArea>
    </format>
    <format dxfId="15708">
      <pivotArea outline="0" fieldPosition="0" dataOnly="0" labelOnly="1">
        <references count="5">
          <reference field="2" count="1">
            <x v="2"/>
          </reference>
          <reference field="4" count="1">
            <x v="15"/>
          </reference>
          <reference field="5" count="1">
            <x v="0"/>
          </reference>
          <reference field="6" count="1">
            <x v="10"/>
          </reference>
          <reference field="7" count="1">
            <x v="225"/>
          </reference>
        </references>
      </pivotArea>
    </format>
    <format dxfId="15707">
      <pivotArea outline="0" fieldPosition="0" dataOnly="0" labelOnly="1">
        <references count="3">
          <reference field="2" count="1">
            <x v="2"/>
          </reference>
          <reference field="5" count="1">
            <x v="0"/>
          </reference>
          <reference field="6" count="1">
            <x v="11"/>
          </reference>
        </references>
      </pivotArea>
    </format>
    <format dxfId="15706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1"/>
          </reference>
          <reference field="7" count="1">
            <x v="202"/>
          </reference>
        </references>
      </pivotArea>
    </format>
    <format dxfId="15705">
      <pivotArea outline="0" fieldPosition="0" dataOnly="0" labelOnly="1">
        <references count="2">
          <reference field="2" count="1">
            <x v="2"/>
          </reference>
          <reference field="5" count="1">
            <x v="0"/>
          </reference>
        </references>
      </pivotArea>
    </format>
    <format dxfId="15704">
      <pivotArea outline="0" fieldPosition="0" dataOnly="0" labelOnly="1">
        <references count="3">
          <reference field="2" count="1">
            <x v="2"/>
          </reference>
          <reference field="5" count="1">
            <x v="0"/>
          </reference>
          <reference field="6" count="1">
            <x v="11"/>
          </reference>
        </references>
      </pivotArea>
    </format>
    <format dxfId="15703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1"/>
          </reference>
          <reference field="7" count="1">
            <x v="202"/>
          </reference>
        </references>
      </pivotArea>
    </format>
    <format dxfId="15702">
      <pivotArea outline="0" fieldPosition="0" dataOnly="0" labelOnly="1">
        <references count="5">
          <reference field="2" count="1">
            <x v="2"/>
          </reference>
          <reference field="4" count="1">
            <x v="17"/>
          </reference>
          <reference field="5" count="1">
            <x v="0"/>
          </reference>
          <reference field="6" count="1">
            <x v="11"/>
          </reference>
          <reference field="7" count="1">
            <x v="202"/>
          </reference>
        </references>
      </pivotArea>
    </format>
    <format dxfId="15701">
      <pivotArea outline="0" fieldPosition="0" dataOnly="0" labelOnly="1">
        <references count="2">
          <reference field="2" count="1">
            <x v="4"/>
          </reference>
          <reference field="5" count="1">
            <x v="0"/>
          </reference>
        </references>
      </pivotArea>
    </format>
    <format dxfId="15700">
      <pivotArea outline="0" fieldPosition="0" dataOnly="0" labelOnly="1">
        <references count="3">
          <reference field="2" count="1">
            <x v="4"/>
          </reference>
          <reference field="5" count="1">
            <x v="0"/>
          </reference>
          <reference field="6" count="1">
            <x v="18"/>
          </reference>
        </references>
      </pivotArea>
    </format>
    <format dxfId="15699">
      <pivotArea outline="0" fieldPosition="0" dataOnly="0" labelOnly="1">
        <references count="2">
          <reference field="2" count="1">
            <x v="4"/>
          </reference>
          <reference field="5" count="1">
            <x v="0"/>
          </reference>
        </references>
      </pivotArea>
    </format>
    <format dxfId="15698">
      <pivotArea outline="0" fieldPosition="0" dataOnly="0" labelOnly="1">
        <references count="3">
          <reference field="2" count="1">
            <x v="4"/>
          </reference>
          <reference field="5" count="1">
            <x v="0"/>
          </reference>
          <reference field="6" count="1">
            <x v="18"/>
          </reference>
        </references>
      </pivotArea>
    </format>
    <format dxfId="15697">
      <pivotArea outline="0" fieldPosition="0" dataOnly="0" labelOnly="1">
        <references count="2">
          <reference field="2" count="1">
            <x v="5"/>
          </reference>
          <reference field="5" count="1">
            <x v="0"/>
          </reference>
        </references>
      </pivotArea>
    </format>
    <format dxfId="15696">
      <pivotArea outline="0" fieldPosition="0" dataOnly="0" labelOnly="1">
        <references count="3">
          <reference field="2" count="1">
            <x v="5"/>
          </reference>
          <reference field="5" count="1">
            <x v="0"/>
          </reference>
          <reference field="6" count="1">
            <x v="19"/>
          </reference>
        </references>
      </pivotArea>
    </format>
    <format dxfId="15695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19"/>
          </reference>
          <reference field="7" count="1">
            <x v="188"/>
          </reference>
        </references>
      </pivotArea>
    </format>
    <format dxfId="15694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19"/>
          </reference>
          <reference field="7" count="1">
            <x v="188"/>
          </reference>
        </references>
      </pivotArea>
    </format>
    <format dxfId="15693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19"/>
          </reference>
          <reference field="7" count="1">
            <x v="188"/>
          </reference>
        </references>
      </pivotArea>
    </format>
    <format dxfId="15692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19"/>
          </reference>
          <reference field="7" count="1">
            <x v="194"/>
          </reference>
        </references>
      </pivotArea>
    </format>
    <format dxfId="15691">
      <pivotArea outline="0" fieldPosition="0" dataOnly="0" labelOnly="1">
        <references count="3">
          <reference field="2" count="1">
            <x v="5"/>
          </reference>
          <reference field="5" count="1">
            <x v="0"/>
          </reference>
          <reference field="6" count="1">
            <x v="19"/>
          </reference>
        </references>
      </pivotArea>
    </format>
    <format dxfId="15690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19"/>
          </reference>
          <reference field="7" count="1">
            <x v="194"/>
          </reference>
        </references>
      </pivotArea>
    </format>
    <format dxfId="15689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19"/>
          </reference>
          <reference field="7" count="1">
            <x v="194"/>
          </reference>
        </references>
      </pivotArea>
    </format>
    <format dxfId="15688">
      <pivotArea outline="0" fieldPosition="0" dataOnly="0" labelOnly="1">
        <references count="3">
          <reference field="2" count="1">
            <x v="5"/>
          </reference>
          <reference field="5" count="1">
            <x v="0"/>
          </reference>
          <reference field="6" count="1">
            <x v="20"/>
          </reference>
        </references>
      </pivotArea>
    </format>
    <format dxfId="15687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0"/>
          </reference>
          <reference field="7" count="1">
            <x v="188"/>
          </reference>
        </references>
      </pivotArea>
    </format>
    <format dxfId="15686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0"/>
          </reference>
          <reference field="7" count="1">
            <x v="188"/>
          </reference>
        </references>
      </pivotArea>
    </format>
    <format dxfId="15685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20"/>
          </reference>
          <reference field="7" count="1">
            <x v="188"/>
          </reference>
        </references>
      </pivotArea>
    </format>
    <format dxfId="15684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0"/>
          </reference>
          <reference field="7" count="1">
            <x v="194"/>
          </reference>
        </references>
      </pivotArea>
    </format>
    <format dxfId="15683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0"/>
          </reference>
          <reference field="7" count="1">
            <x v="194"/>
          </reference>
        </references>
      </pivotArea>
    </format>
    <format dxfId="15682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20"/>
          </reference>
          <reference field="7" count="1">
            <x v="194"/>
          </reference>
        </references>
      </pivotArea>
    </format>
    <format dxfId="15681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0"/>
          </reference>
          <reference field="7" count="1">
            <x v="227"/>
          </reference>
        </references>
      </pivotArea>
    </format>
    <format dxfId="15680">
      <pivotArea outline="0" fieldPosition="0" dataOnly="0" labelOnly="1">
        <references count="5">
          <reference field="2" count="1">
            <x v="5"/>
          </reference>
          <reference field="4" count="1">
            <x v="10"/>
          </reference>
          <reference field="5" count="1">
            <x v="0"/>
          </reference>
          <reference field="6" count="1">
            <x v="20"/>
          </reference>
          <reference field="7" count="1">
            <x v="227"/>
          </reference>
        </references>
      </pivotArea>
    </format>
    <format dxfId="15679">
      <pivotArea outline="0" fieldPosition="0" dataOnly="0" labelOnly="1">
        <references count="3">
          <reference field="2" count="1">
            <x v="5"/>
          </reference>
          <reference field="5" count="1">
            <x v="0"/>
          </reference>
          <reference field="6" count="1">
            <x v="20"/>
          </reference>
        </references>
      </pivotArea>
    </format>
    <format dxfId="15678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0"/>
          </reference>
          <reference field="7" count="1">
            <x v="227"/>
          </reference>
        </references>
      </pivotArea>
    </format>
    <format dxfId="15677">
      <pivotArea outline="0" fieldPosition="0" dataOnly="0" labelOnly="1">
        <references count="5">
          <reference field="2" count="1">
            <x v="5"/>
          </reference>
          <reference field="4" count="1">
            <x v="12"/>
          </reference>
          <reference field="5" count="1">
            <x v="0"/>
          </reference>
          <reference field="6" count="1">
            <x v="20"/>
          </reference>
          <reference field="7" count="1">
            <x v="227"/>
          </reference>
        </references>
      </pivotArea>
    </format>
    <format dxfId="15676">
      <pivotArea outline="0" fieldPosition="0" dataOnly="0" labelOnly="1">
        <references count="3">
          <reference field="2" count="1">
            <x v="5"/>
          </reference>
          <reference field="5" count="1">
            <x v="0"/>
          </reference>
          <reference field="6" count="1">
            <x v="22"/>
          </reference>
        </references>
      </pivotArea>
    </format>
    <format dxfId="15675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2"/>
          </reference>
          <reference field="7" count="1">
            <x v="188"/>
          </reference>
        </references>
      </pivotArea>
    </format>
    <format dxfId="15674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2"/>
          </reference>
          <reference field="7" count="1">
            <x v="188"/>
          </reference>
        </references>
      </pivotArea>
    </format>
    <format dxfId="15673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22"/>
          </reference>
          <reference field="7" count="1">
            <x v="188"/>
          </reference>
        </references>
      </pivotArea>
    </format>
    <format dxfId="15672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2"/>
          </reference>
          <reference field="7" count="1">
            <x v="189"/>
          </reference>
        </references>
      </pivotArea>
    </format>
    <format dxfId="15671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2"/>
          </reference>
          <reference field="7" count="1">
            <x v="189"/>
          </reference>
        </references>
      </pivotArea>
    </format>
    <format dxfId="15670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22"/>
          </reference>
          <reference field="7" count="1">
            <x v="189"/>
          </reference>
        </references>
      </pivotArea>
    </format>
    <format dxfId="15669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2"/>
          </reference>
          <reference field="7" count="1">
            <x v="207"/>
          </reference>
        </references>
      </pivotArea>
    </format>
    <format dxfId="15668">
      <pivotArea outline="0" fieldPosition="0" dataOnly="0" labelOnly="1">
        <references count="2">
          <reference field="2" count="1">
            <x v="5"/>
          </reference>
          <reference field="5" count="1">
            <x v="0"/>
          </reference>
        </references>
      </pivotArea>
    </format>
    <format dxfId="15667">
      <pivotArea outline="0" fieldPosition="0" dataOnly="0" labelOnly="1">
        <references count="3">
          <reference field="2" count="1">
            <x v="5"/>
          </reference>
          <reference field="5" count="1">
            <x v="0"/>
          </reference>
          <reference field="6" count="1">
            <x v="22"/>
          </reference>
        </references>
      </pivotArea>
    </format>
    <format dxfId="15666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2"/>
          </reference>
          <reference field="7" count="1">
            <x v="207"/>
          </reference>
        </references>
      </pivotArea>
    </format>
    <format dxfId="15665">
      <pivotArea outline="0" fieldPosition="0" dataOnly="0" labelOnly="1">
        <references count="5">
          <reference field="2" count="1">
            <x v="5"/>
          </reference>
          <reference field="4" count="1">
            <x v="10"/>
          </reference>
          <reference field="5" count="1">
            <x v="0"/>
          </reference>
          <reference field="6" count="1">
            <x v="22"/>
          </reference>
          <reference field="7" count="1">
            <x v="207"/>
          </reference>
        </references>
      </pivotArea>
    </format>
    <format dxfId="15664">
      <pivotArea outline="0" fieldPosition="0" dataOnly="0" labelOnly="1">
        <references count="2">
          <reference field="2" count="1">
            <x v="6"/>
          </reference>
          <reference field="5" count="1">
            <x v="0"/>
          </reference>
        </references>
      </pivotArea>
    </format>
    <format dxfId="15663">
      <pivotArea outline="0" fieldPosition="0" dataOnly="0" labelOnly="1">
        <references count="3">
          <reference field="2" count="1">
            <x v="6"/>
          </reference>
          <reference field="5" count="1">
            <x v="0"/>
          </reference>
          <reference field="6" count="1">
            <x v="24"/>
          </reference>
        </references>
      </pivotArea>
    </format>
    <format dxfId="15662">
      <pivotArea outline="0" fieldPosition="0" dataOnly="0" labelOnly="1">
        <references count="4">
          <reference field="2" count="1">
            <x v="6"/>
          </reference>
          <reference field="5" count="1">
            <x v="0"/>
          </reference>
          <reference field="6" count="1">
            <x v="24"/>
          </reference>
          <reference field="7" count="1">
            <x v="193"/>
          </reference>
        </references>
      </pivotArea>
    </format>
    <format dxfId="15661">
      <pivotArea outline="0" fieldPosition="0" dataOnly="0" labelOnly="1">
        <references count="2">
          <reference field="2" count="1">
            <x v="6"/>
          </reference>
          <reference field="5" count="1">
            <x v="0"/>
          </reference>
        </references>
      </pivotArea>
    </format>
    <format dxfId="15660">
      <pivotArea outline="0" fieldPosition="0" dataOnly="0" labelOnly="1">
        <references count="3">
          <reference field="2" count="1">
            <x v="6"/>
          </reference>
          <reference field="5" count="1">
            <x v="0"/>
          </reference>
          <reference field="6" count="1">
            <x v="24"/>
          </reference>
        </references>
      </pivotArea>
    </format>
    <format dxfId="15659">
      <pivotArea outline="0" fieldPosition="0" dataOnly="0" labelOnly="1">
        <references count="4">
          <reference field="2" count="1">
            <x v="6"/>
          </reference>
          <reference field="5" count="1">
            <x v="0"/>
          </reference>
          <reference field="6" count="1">
            <x v="24"/>
          </reference>
          <reference field="7" count="1">
            <x v="193"/>
          </reference>
        </references>
      </pivotArea>
    </format>
    <format dxfId="15658">
      <pivotArea outline="0" fieldPosition="0" dataOnly="0" labelOnly="1">
        <references count="5">
          <reference field="2" count="1">
            <x v="6"/>
          </reference>
          <reference field="4" count="1">
            <x v="15"/>
          </reference>
          <reference field="5" count="1">
            <x v="0"/>
          </reference>
          <reference field="6" count="1">
            <x v="24"/>
          </reference>
          <reference field="7" count="1">
            <x v="193"/>
          </reference>
        </references>
      </pivotArea>
    </format>
    <format dxfId="15657">
      <pivotArea outline="0" fieldPosition="0" dataOnly="0" labelOnly="1">
        <references count="2">
          <reference field="2" count="1">
            <x v="8"/>
          </reference>
          <reference field="5" count="1">
            <x v="0"/>
          </reference>
        </references>
      </pivotArea>
    </format>
    <format dxfId="15656">
      <pivotArea outline="0" fieldPosition="0" dataOnly="0" labelOnly="1">
        <references count="3">
          <reference field="2" count="1">
            <x v="8"/>
          </reference>
          <reference field="5" count="1">
            <x v="0"/>
          </reference>
          <reference field="6" count="1">
            <x v="30"/>
          </reference>
        </references>
      </pivotArea>
    </format>
    <format dxfId="15655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0"/>
          </reference>
          <reference field="7" count="1">
            <x v="224"/>
          </reference>
        </references>
      </pivotArea>
    </format>
    <format dxfId="15654">
      <pivotArea outline="0" fieldPosition="0" dataOnly="0" labelOnly="1">
        <references count="3">
          <reference field="2" count="1">
            <x v="8"/>
          </reference>
          <reference field="5" count="1">
            <x v="0"/>
          </reference>
          <reference field="6" count="1">
            <x v="30"/>
          </reference>
        </references>
      </pivotArea>
    </format>
    <format dxfId="15653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0"/>
          </reference>
          <reference field="7" count="1">
            <x v="224"/>
          </reference>
        </references>
      </pivotArea>
    </format>
    <format dxfId="15652">
      <pivotArea outline="0" fieldPosition="0" dataOnly="0" labelOnly="1">
        <references count="5">
          <reference field="2" count="1">
            <x v="8"/>
          </reference>
          <reference field="4" count="1">
            <x v="18"/>
          </reference>
          <reference field="5" count="1">
            <x v="0"/>
          </reference>
          <reference field="6" count="1">
            <x v="30"/>
          </reference>
          <reference field="7" count="1">
            <x v="224"/>
          </reference>
        </references>
      </pivotArea>
    </format>
    <format dxfId="15651">
      <pivotArea outline="0" fieldPosition="0" dataOnly="0" labelOnly="1">
        <references count="3">
          <reference field="2" count="1">
            <x v="8"/>
          </reference>
          <reference field="5" count="1">
            <x v="0"/>
          </reference>
          <reference field="6" count="1">
            <x v="31"/>
          </reference>
        </references>
      </pivotArea>
    </format>
    <format dxfId="15650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95"/>
          </reference>
        </references>
      </pivotArea>
    </format>
    <format dxfId="15649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95"/>
          </reference>
        </references>
      </pivotArea>
    </format>
    <format dxfId="15648">
      <pivotArea outline="0" fieldPosition="0" dataOnly="0" labelOnly="1">
        <references count="5">
          <reference field="2" count="1">
            <x v="8"/>
          </reference>
          <reference field="4" count="1">
            <x v="19"/>
          </reference>
          <reference field="5" count="1">
            <x v="0"/>
          </reference>
          <reference field="6" count="1">
            <x v="31"/>
          </reference>
          <reference field="7" count="1">
            <x v="195"/>
          </reference>
        </references>
      </pivotArea>
    </format>
    <format dxfId="15647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96"/>
          </reference>
        </references>
      </pivotArea>
    </format>
    <format dxfId="15646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96"/>
          </reference>
        </references>
      </pivotArea>
    </format>
    <format dxfId="15645">
      <pivotArea outline="0" fieldPosition="0" dataOnly="0" labelOnly="1">
        <references count="5">
          <reference field="2" count="1">
            <x v="8"/>
          </reference>
          <reference field="4" count="1">
            <x v="18"/>
          </reference>
          <reference field="5" count="1">
            <x v="0"/>
          </reference>
          <reference field="6" count="1">
            <x v="31"/>
          </reference>
          <reference field="7" count="1">
            <x v="196"/>
          </reference>
        </references>
      </pivotArea>
    </format>
    <format dxfId="15644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98"/>
          </reference>
        </references>
      </pivotArea>
    </format>
    <format dxfId="15643">
      <pivotArea outline="0" fieldPosition="0" dataOnly="0" labelOnly="1">
        <references count="2">
          <reference field="2" count="1">
            <x v="8"/>
          </reference>
          <reference field="5" count="1">
            <x v="0"/>
          </reference>
        </references>
      </pivotArea>
    </format>
    <format dxfId="15642">
      <pivotArea outline="0" fieldPosition="0" dataOnly="0" labelOnly="1">
        <references count="3">
          <reference field="2" count="1">
            <x v="8"/>
          </reference>
          <reference field="5" count="1">
            <x v="0"/>
          </reference>
          <reference field="6" count="1">
            <x v="31"/>
          </reference>
        </references>
      </pivotArea>
    </format>
    <format dxfId="15641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98"/>
          </reference>
        </references>
      </pivotArea>
    </format>
    <format dxfId="15640">
      <pivotArea outline="0" fieldPosition="0" dataOnly="0" labelOnly="1">
        <references count="5">
          <reference field="2" count="1">
            <x v="8"/>
          </reference>
          <reference field="4" count="1">
            <x v="19"/>
          </reference>
          <reference field="5" count="1">
            <x v="0"/>
          </reference>
          <reference field="6" count="1">
            <x v="31"/>
          </reference>
          <reference field="7" count="1">
            <x v="198"/>
          </reference>
        </references>
      </pivotArea>
    </format>
    <format dxfId="15639">
      <pivotArea outline="0" fieldPosition="0" dataOnly="0" labelOnly="1">
        <references count="2">
          <reference field="2" count="1">
            <x v="10"/>
          </reference>
          <reference field="5" count="1">
            <x v="0"/>
          </reference>
        </references>
      </pivotArea>
    </format>
    <format dxfId="15638">
      <pivotArea outline="0" fieldPosition="0" dataOnly="0" labelOnly="1">
        <references count="3">
          <reference field="2" count="1">
            <x v="10"/>
          </reference>
          <reference field="5" count="1">
            <x v="0"/>
          </reference>
          <reference field="6" count="1">
            <x v="35"/>
          </reference>
        </references>
      </pivotArea>
    </format>
    <format dxfId="15637">
      <pivotArea outline="0" fieldPosition="0" dataOnly="0" labelOnly="1">
        <references count="4">
          <reference field="2" count="1">
            <x v="10"/>
          </reference>
          <reference field="5" count="1">
            <x v="0"/>
          </reference>
          <reference field="6" count="1">
            <x v="35"/>
          </reference>
          <reference field="7" count="1">
            <x v="223"/>
          </reference>
        </references>
      </pivotArea>
    </format>
    <format dxfId="15636">
      <pivotArea outline="0" fieldPosition="0" dataOnly="0" labelOnly="1">
        <references count="2">
          <reference field="2" count="1">
            <x v="10"/>
          </reference>
          <reference field="5" count="1">
            <x v="0"/>
          </reference>
        </references>
      </pivotArea>
    </format>
    <format dxfId="15635">
      <pivotArea outline="0" fieldPosition="0" dataOnly="0" labelOnly="1">
        <references count="3">
          <reference field="2" count="1">
            <x v="10"/>
          </reference>
          <reference field="5" count="1">
            <x v="0"/>
          </reference>
          <reference field="6" count="1">
            <x v="35"/>
          </reference>
        </references>
      </pivotArea>
    </format>
    <format dxfId="15634">
      <pivotArea outline="0" fieldPosition="0" dataOnly="0" labelOnly="1">
        <references count="4">
          <reference field="2" count="1">
            <x v="10"/>
          </reference>
          <reference field="5" count="1">
            <x v="0"/>
          </reference>
          <reference field="6" count="1">
            <x v="35"/>
          </reference>
          <reference field="7" count="1">
            <x v="223"/>
          </reference>
        </references>
      </pivotArea>
    </format>
    <format dxfId="15633">
      <pivotArea outline="0" fieldPosition="0" dataOnly="0" labelOnly="1">
        <references count="5">
          <reference field="2" count="1">
            <x v="10"/>
          </reference>
          <reference field="4" count="1">
            <x v="15"/>
          </reference>
          <reference field="5" count="1">
            <x v="0"/>
          </reference>
          <reference field="6" count="1">
            <x v="35"/>
          </reference>
          <reference field="7" count="1">
            <x v="223"/>
          </reference>
        </references>
      </pivotArea>
    </format>
    <format dxfId="15632">
      <pivotArea outline="0" fieldPosition="0" dataOnly="0" labelOnly="1">
        <references count="2">
          <reference field="2" count="1">
            <x v="11"/>
          </reference>
          <reference field="5" count="1">
            <x v="0"/>
          </reference>
        </references>
      </pivotArea>
    </format>
    <format dxfId="15631">
      <pivotArea outline="0" fieldPosition="0" dataOnly="0" labelOnly="1">
        <references count="3">
          <reference field="2" count="1">
            <x v="11"/>
          </reference>
          <reference field="5" count="1">
            <x v="0"/>
          </reference>
          <reference field="6" count="1">
            <x v="36"/>
          </reference>
        </references>
      </pivotArea>
    </format>
    <format dxfId="15630">
      <pivotArea outline="0" fieldPosition="0" dataOnly="0" labelOnly="1">
        <references count="4">
          <reference field="2" count="1">
            <x v="11"/>
          </reference>
          <reference field="5" count="1">
            <x v="0"/>
          </reference>
          <reference field="6" count="1">
            <x v="36"/>
          </reference>
          <reference field="7" count="1">
            <x v="205"/>
          </reference>
        </references>
      </pivotArea>
    </format>
    <format dxfId="15629">
      <pivotArea outline="0" fieldPosition="0" dataOnly="0" labelOnly="1">
        <references count="2">
          <reference field="2" count="1">
            <x v="11"/>
          </reference>
          <reference field="5" count="1">
            <x v="0"/>
          </reference>
        </references>
      </pivotArea>
    </format>
    <format dxfId="15628">
      <pivotArea outline="0" fieldPosition="0" dataOnly="0" labelOnly="1">
        <references count="3">
          <reference field="2" count="1">
            <x v="11"/>
          </reference>
          <reference field="5" count="1">
            <x v="0"/>
          </reference>
          <reference field="6" count="1">
            <x v="36"/>
          </reference>
        </references>
      </pivotArea>
    </format>
    <format dxfId="15627">
      <pivotArea outline="0" fieldPosition="0" dataOnly="0" labelOnly="1">
        <references count="4">
          <reference field="2" count="1">
            <x v="11"/>
          </reference>
          <reference field="5" count="1">
            <x v="0"/>
          </reference>
          <reference field="6" count="1">
            <x v="36"/>
          </reference>
          <reference field="7" count="1">
            <x v="205"/>
          </reference>
        </references>
      </pivotArea>
    </format>
    <format dxfId="15626">
      <pivotArea outline="0" fieldPosition="0" dataOnly="0" labelOnly="1">
        <references count="5">
          <reference field="2" count="1">
            <x v="11"/>
          </reference>
          <reference field="4" count="1">
            <x v="20"/>
          </reference>
          <reference field="5" count="1">
            <x v="0"/>
          </reference>
          <reference field="6" count="1">
            <x v="36"/>
          </reference>
          <reference field="7" count="1">
            <x v="205"/>
          </reference>
        </references>
      </pivotArea>
    </format>
    <format dxfId="15625">
      <pivotArea outline="0" fieldPosition="0" dataOnly="0" labelOnly="1">
        <references count="2">
          <reference field="2" count="1">
            <x v="12"/>
          </reference>
          <reference field="5" count="1">
            <x v="0"/>
          </reference>
        </references>
      </pivotArea>
    </format>
    <format dxfId="15624">
      <pivotArea outline="0" fieldPosition="0" dataOnly="0" labelOnly="1">
        <references count="3">
          <reference field="2" count="1">
            <x v="12"/>
          </reference>
          <reference field="5" count="1">
            <x v="0"/>
          </reference>
          <reference field="6" count="1">
            <x v="37"/>
          </reference>
        </references>
      </pivotArea>
    </format>
    <format dxfId="15623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7"/>
          </reference>
          <reference field="7" count="1">
            <x v="205"/>
          </reference>
        </references>
      </pivotArea>
    </format>
    <format dxfId="15622">
      <pivotArea outline="0" fieldPosition="0" dataOnly="0" labelOnly="1">
        <references count="3">
          <reference field="2" count="1">
            <x v="12"/>
          </reference>
          <reference field="5" count="1">
            <x v="0"/>
          </reference>
          <reference field="6" count="1">
            <x v="37"/>
          </reference>
        </references>
      </pivotArea>
    </format>
    <format dxfId="15621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7"/>
          </reference>
          <reference field="7" count="1">
            <x v="205"/>
          </reference>
        </references>
      </pivotArea>
    </format>
    <format dxfId="15620">
      <pivotArea outline="0" fieldPosition="0" dataOnly="0" labelOnly="1">
        <references count="5">
          <reference field="2" count="1">
            <x v="12"/>
          </reference>
          <reference field="4" count="1">
            <x v="21"/>
          </reference>
          <reference field="5" count="1">
            <x v="0"/>
          </reference>
          <reference field="6" count="1">
            <x v="37"/>
          </reference>
          <reference field="7" count="1">
            <x v="205"/>
          </reference>
        </references>
      </pivotArea>
    </format>
    <format dxfId="15619">
      <pivotArea outline="0" fieldPosition="0" dataOnly="0" labelOnly="1">
        <references count="3">
          <reference field="2" count="1">
            <x v="12"/>
          </reference>
          <reference field="5" count="1">
            <x v="0"/>
          </reference>
          <reference field="6" count="1">
            <x v="38"/>
          </reference>
        </references>
      </pivotArea>
    </format>
    <format dxfId="15618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8"/>
          </reference>
          <reference field="7" count="1">
            <x v="205"/>
          </reference>
        </references>
      </pivotArea>
    </format>
    <format dxfId="15617">
      <pivotArea outline="0" fieldPosition="0" dataOnly="0" labelOnly="1">
        <references count="1">
          <reference field="5" count="1">
            <x v="0"/>
          </reference>
        </references>
      </pivotArea>
    </format>
    <format dxfId="15616">
      <pivotArea outline="0" fieldPosition="0" dataOnly="0" labelOnly="1">
        <references count="2">
          <reference field="2" count="1">
            <x v="12"/>
          </reference>
          <reference field="5" count="1">
            <x v="0"/>
          </reference>
        </references>
      </pivotArea>
    </format>
    <format dxfId="15615">
      <pivotArea outline="0" fieldPosition="0" dataOnly="0" labelOnly="1">
        <references count="3">
          <reference field="2" count="1">
            <x v="12"/>
          </reference>
          <reference field="5" count="1">
            <x v="0"/>
          </reference>
          <reference field="6" count="1">
            <x v="38"/>
          </reference>
        </references>
      </pivotArea>
    </format>
    <format dxfId="15614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8"/>
          </reference>
          <reference field="7" count="1">
            <x v="205"/>
          </reference>
        </references>
      </pivotArea>
    </format>
    <format dxfId="15613">
      <pivotArea outline="0" fieldPosition="0" dataOnly="0" labelOnly="1">
        <references count="5">
          <reference field="2" count="1">
            <x v="12"/>
          </reference>
          <reference field="4" count="1">
            <x v="21"/>
          </reference>
          <reference field="5" count="1">
            <x v="0"/>
          </reference>
          <reference field="6" count="1">
            <x v="38"/>
          </reference>
          <reference field="7" count="1">
            <x v="205"/>
          </reference>
        </references>
      </pivotArea>
    </format>
    <format dxfId="15612">
      <pivotArea outline="0" fieldPosition="0" dataOnly="0" labelOnly="1">
        <references count="1">
          <reference field="5" count="1">
            <x v="0"/>
          </reference>
        </references>
      </pivotArea>
    </format>
    <format dxfId="15611">
      <pivotArea outline="0" fieldPosition="0" dataOnly="0" labelOnly="1">
        <references count="1">
          <reference field="5" count="1">
            <x v="1"/>
          </reference>
        </references>
      </pivotArea>
    </format>
    <format dxfId="15610">
      <pivotArea outline="0" fieldPosition="0" dataOnly="0" labelOnly="1">
        <references count="2">
          <reference field="2" count="1">
            <x v="0"/>
          </reference>
          <reference field="5" count="1">
            <x v="1"/>
          </reference>
        </references>
      </pivotArea>
    </format>
    <format dxfId="15609">
      <pivotArea outline="0" fieldPosition="0" dataOnly="0" labelOnly="1">
        <references count="3">
          <reference field="2" count="1">
            <x v="0"/>
          </reference>
          <reference field="5" count="1">
            <x v="1"/>
          </reference>
          <reference field="6" count="1">
            <x v="4"/>
          </reference>
        </references>
      </pivotArea>
    </format>
    <format dxfId="15608">
      <pivotArea outline="0" fieldPosition="0" dataOnly="0" labelOnly="1">
        <references count="4">
          <reference field="2" count="1">
            <x v="0"/>
          </reference>
          <reference field="5" count="1">
            <x v="1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5607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1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5606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1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5605">
      <pivotArea outline="0" fieldPosition="0" dataOnly="0" labelOnly="1">
        <references count="1">
          <reference field="5" count="1">
            <x v="1"/>
          </reference>
        </references>
      </pivotArea>
    </format>
    <format dxfId="15604">
      <pivotArea outline="0" fieldPosition="0" dataOnly="0" labelOnly="1">
        <references count="2">
          <reference field="2" count="1">
            <x v="0"/>
          </reference>
          <reference field="5" count="1">
            <x v="1"/>
          </reference>
        </references>
      </pivotArea>
    </format>
    <format dxfId="15603">
      <pivotArea outline="0" fieldPosition="0" dataOnly="0" labelOnly="1">
        <references count="3">
          <reference field="2" count="1">
            <x v="0"/>
          </reference>
          <reference field="5" count="1">
            <x v="1"/>
          </reference>
          <reference field="6" count="1">
            <x v="4"/>
          </reference>
        </references>
      </pivotArea>
    </format>
    <format dxfId="15602">
      <pivotArea outline="0" fieldPosition="0" dataOnly="0" labelOnly="1">
        <references count="4">
          <reference field="2" count="1">
            <x v="0"/>
          </reference>
          <reference field="5" count="1">
            <x v="1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5601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1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5600">
      <pivotArea outline="0" fieldPosition="0" dataOnly="0" labelOnly="1">
        <references count="1">
          <reference field="5" count="1">
            <x v="1"/>
          </reference>
        </references>
      </pivotArea>
    </format>
    <format dxfId="15599">
      <pivotArea outline="0" fieldPosition="0" dataOnly="0" labelOnly="1">
        <references count="1">
          <reference field="5" count="1">
            <x v="2"/>
          </reference>
        </references>
      </pivotArea>
    </format>
    <format dxfId="15598">
      <pivotArea outline="0" fieldPosition="0" dataOnly="0" labelOnly="1">
        <references count="2">
          <reference field="2" count="1">
            <x v="5"/>
          </reference>
          <reference field="5" count="1">
            <x v="2"/>
          </reference>
        </references>
      </pivotArea>
    </format>
    <format dxfId="15597">
      <pivotArea outline="0" fieldPosition="0" dataOnly="0" labelOnly="1">
        <references count="3">
          <reference field="2" count="1">
            <x v="5"/>
          </reference>
          <reference field="5" count="1">
            <x v="2"/>
          </reference>
          <reference field="6" count="1">
            <x v="22"/>
          </reference>
        </references>
      </pivotArea>
    </format>
    <format dxfId="15596">
      <pivotArea outline="0" fieldPosition="0" dataOnly="0" labelOnly="1">
        <references count="4">
          <reference field="2" count="1">
            <x v="5"/>
          </reference>
          <reference field="5" count="1">
            <x v="2"/>
          </reference>
          <reference field="6" count="1">
            <x v="22"/>
          </reference>
          <reference field="7" count="1">
            <x v="189"/>
          </reference>
        </references>
      </pivotArea>
    </format>
    <format dxfId="15595">
      <pivotArea outline="0" fieldPosition="0" dataOnly="0" labelOnly="1">
        <references count="4">
          <reference field="2" count="1">
            <x v="5"/>
          </reference>
          <reference field="5" count="1">
            <x v="2"/>
          </reference>
          <reference field="6" count="1">
            <x v="22"/>
          </reference>
          <reference field="7" count="1">
            <x v="189"/>
          </reference>
        </references>
      </pivotArea>
    </format>
    <format dxfId="15594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2"/>
          </reference>
          <reference field="6" count="1">
            <x v="22"/>
          </reference>
          <reference field="7" count="1">
            <x v="189"/>
          </reference>
        </references>
      </pivotArea>
    </format>
    <format dxfId="15593">
      <pivotArea outline="0" fieldPosition="0" dataOnly="0" labelOnly="1">
        <references count="4">
          <reference field="2" count="1">
            <x v="5"/>
          </reference>
          <reference field="5" count="1">
            <x v="2"/>
          </reference>
          <reference field="6" count="1">
            <x v="22"/>
          </reference>
          <reference field="7" count="1">
            <x v="207"/>
          </reference>
        </references>
      </pivotArea>
    </format>
    <format dxfId="15592">
      <pivotArea outline="0" fieldPosition="0" dataOnly="0" labelOnly="1">
        <references count="2">
          <reference field="2" count="1">
            <x v="5"/>
          </reference>
          <reference field="5" count="1">
            <x v="2"/>
          </reference>
        </references>
      </pivotArea>
    </format>
    <format dxfId="15591">
      <pivotArea outline="0" fieldPosition="0" dataOnly="0" labelOnly="1">
        <references count="3">
          <reference field="2" count="1">
            <x v="5"/>
          </reference>
          <reference field="5" count="1">
            <x v="2"/>
          </reference>
          <reference field="6" count="1">
            <x v="22"/>
          </reference>
        </references>
      </pivotArea>
    </format>
    <format dxfId="15590">
      <pivotArea outline="0" fieldPosition="0" dataOnly="0" labelOnly="1">
        <references count="4">
          <reference field="2" count="1">
            <x v="5"/>
          </reference>
          <reference field="5" count="1">
            <x v="2"/>
          </reference>
          <reference field="6" count="1">
            <x v="22"/>
          </reference>
          <reference field="7" count="1">
            <x v="207"/>
          </reference>
        </references>
      </pivotArea>
    </format>
    <format dxfId="15589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2"/>
          </reference>
          <reference field="6" count="1">
            <x v="22"/>
          </reference>
          <reference field="7" count="1">
            <x v="207"/>
          </reference>
        </references>
      </pivotArea>
    </format>
    <format dxfId="15588">
      <pivotArea outline="0" fieldPosition="0" dataOnly="0" labelOnly="1">
        <references count="2">
          <reference field="2" count="1">
            <x v="6"/>
          </reference>
          <reference field="5" count="1">
            <x v="2"/>
          </reference>
        </references>
      </pivotArea>
    </format>
    <format dxfId="15587">
      <pivotArea outline="0" fieldPosition="0" dataOnly="0" labelOnly="1">
        <references count="3">
          <reference field="2" count="1">
            <x v="6"/>
          </reference>
          <reference field="5" count="1">
            <x v="2"/>
          </reference>
          <reference field="6" count="1">
            <x v="24"/>
          </reference>
        </references>
      </pivotArea>
    </format>
    <format dxfId="15586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4"/>
          </reference>
          <reference field="7" count="1">
            <x v="192"/>
          </reference>
        </references>
      </pivotArea>
    </format>
    <format dxfId="15585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4"/>
          </reference>
          <reference field="7" count="1">
            <x v="192"/>
          </reference>
        </references>
      </pivotArea>
    </format>
    <format dxfId="15584">
      <pivotArea outline="0" fieldPosition="0" dataOnly="0" labelOnly="1">
        <references count="5">
          <reference field="2" count="1">
            <x v="6"/>
          </reference>
          <reference field="4" count="1">
            <x v="15"/>
          </reference>
          <reference field="5" count="1">
            <x v="2"/>
          </reference>
          <reference field="6" count="1">
            <x v="24"/>
          </reference>
          <reference field="7" count="1">
            <x v="192"/>
          </reference>
        </references>
      </pivotArea>
    </format>
    <format dxfId="15583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4"/>
          </reference>
          <reference field="7" count="1">
            <x v="193"/>
          </reference>
        </references>
      </pivotArea>
    </format>
    <format dxfId="15582">
      <pivotArea outline="0" fieldPosition="0" dataOnly="0" labelOnly="1">
        <references count="3">
          <reference field="2" count="1">
            <x v="6"/>
          </reference>
          <reference field="5" count="1">
            <x v="2"/>
          </reference>
          <reference field="6" count="1">
            <x v="24"/>
          </reference>
        </references>
      </pivotArea>
    </format>
    <format dxfId="15581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4"/>
          </reference>
          <reference field="7" count="1">
            <x v="193"/>
          </reference>
        </references>
      </pivotArea>
    </format>
    <format dxfId="15580">
      <pivotArea outline="0" fieldPosition="0" dataOnly="0" labelOnly="1">
        <references count="5">
          <reference field="2" count="1">
            <x v="6"/>
          </reference>
          <reference field="4" count="1">
            <x v="15"/>
          </reference>
          <reference field="5" count="1">
            <x v="2"/>
          </reference>
          <reference field="6" count="1">
            <x v="24"/>
          </reference>
          <reference field="7" count="1">
            <x v="193"/>
          </reference>
        </references>
      </pivotArea>
    </format>
    <format dxfId="15579">
      <pivotArea outline="0" fieldPosition="0" dataOnly="0" labelOnly="1">
        <references count="3">
          <reference field="2" count="1">
            <x v="6"/>
          </reference>
          <reference field="5" count="1">
            <x v="2"/>
          </reference>
          <reference field="6" count="1">
            <x v="25"/>
          </reference>
        </references>
      </pivotArea>
    </format>
    <format dxfId="15578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5"/>
          </reference>
          <reference field="7" count="1">
            <x v="189"/>
          </reference>
        </references>
      </pivotArea>
    </format>
    <format dxfId="15577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5"/>
          </reference>
          <reference field="7" count="1">
            <x v="189"/>
          </reference>
        </references>
      </pivotArea>
    </format>
    <format dxfId="15576">
      <pivotArea outline="0" fieldPosition="0" dataOnly="0" labelOnly="1">
        <references count="5">
          <reference field="2" count="1">
            <x v="6"/>
          </reference>
          <reference field="4" count="1">
            <x v="9"/>
          </reference>
          <reference field="5" count="1">
            <x v="2"/>
          </reference>
          <reference field="6" count="1">
            <x v="25"/>
          </reference>
          <reference field="7" count="1">
            <x v="189"/>
          </reference>
        </references>
      </pivotArea>
    </format>
    <format dxfId="15575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5"/>
          </reference>
          <reference field="7" count="1">
            <x v="209"/>
          </reference>
        </references>
      </pivotArea>
    </format>
    <format dxfId="15574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5"/>
          </reference>
          <reference field="7" count="1">
            <x v="209"/>
          </reference>
        </references>
      </pivotArea>
    </format>
    <format dxfId="15573">
      <pivotArea outline="0" fieldPosition="0" dataOnly="0" labelOnly="1">
        <references count="5">
          <reference field="2" count="1">
            <x v="6"/>
          </reference>
          <reference field="4" count="1">
            <x v="10"/>
          </reference>
          <reference field="5" count="1">
            <x v="2"/>
          </reference>
          <reference field="6" count="1">
            <x v="25"/>
          </reference>
          <reference field="7" count="1">
            <x v="209"/>
          </reference>
        </references>
      </pivotArea>
    </format>
    <format dxfId="15572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5"/>
          </reference>
          <reference field="7" count="1">
            <x v="228"/>
          </reference>
        </references>
      </pivotArea>
    </format>
    <format dxfId="15571">
      <pivotArea outline="0" fieldPosition="0" dataOnly="0" labelOnly="1">
        <references count="5">
          <reference field="2" count="1">
            <x v="6"/>
          </reference>
          <reference field="4" count="1">
            <x v="9"/>
          </reference>
          <reference field="5" count="1">
            <x v="2"/>
          </reference>
          <reference field="6" count="1">
            <x v="25"/>
          </reference>
          <reference field="7" count="1">
            <x v="228"/>
          </reference>
        </references>
      </pivotArea>
    </format>
    <format dxfId="15570">
      <pivotArea outline="0" fieldPosition="0" dataOnly="0" labelOnly="1">
        <references count="5">
          <reference field="2" count="1">
            <x v="6"/>
          </reference>
          <reference field="4" count="1">
            <x v="10"/>
          </reference>
          <reference field="5" count="1">
            <x v="2"/>
          </reference>
          <reference field="6" count="1">
            <x v="25"/>
          </reference>
          <reference field="7" count="1">
            <x v="228"/>
          </reference>
        </references>
      </pivotArea>
    </format>
    <format dxfId="15569">
      <pivotArea outline="0" fieldPosition="0" dataOnly="0" labelOnly="1">
        <references count="2">
          <reference field="2" count="1">
            <x v="6"/>
          </reference>
          <reference field="5" count="1">
            <x v="2"/>
          </reference>
        </references>
      </pivotArea>
    </format>
    <format dxfId="15568">
      <pivotArea outline="0" fieldPosition="0" dataOnly="0" labelOnly="1">
        <references count="3">
          <reference field="2" count="1">
            <x v="6"/>
          </reference>
          <reference field="5" count="1">
            <x v="2"/>
          </reference>
          <reference field="6" count="1">
            <x v="25"/>
          </reference>
        </references>
      </pivotArea>
    </format>
    <format dxfId="15567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5"/>
          </reference>
          <reference field="7" count="1">
            <x v="228"/>
          </reference>
        </references>
      </pivotArea>
    </format>
    <format dxfId="15566">
      <pivotArea outline="0" fieldPosition="0" dataOnly="0" labelOnly="1">
        <references count="5">
          <reference field="2" count="1">
            <x v="6"/>
          </reference>
          <reference field="4" count="1">
            <x v="12"/>
          </reference>
          <reference field="5" count="1">
            <x v="2"/>
          </reference>
          <reference field="6" count="1">
            <x v="25"/>
          </reference>
          <reference field="7" count="1">
            <x v="228"/>
          </reference>
        </references>
      </pivotArea>
    </format>
    <format dxfId="15565">
      <pivotArea outline="0" fieldPosition="0" dataOnly="0" labelOnly="1">
        <references count="2">
          <reference field="2" count="1">
            <x v="8"/>
          </reference>
          <reference field="5" count="1">
            <x v="2"/>
          </reference>
        </references>
      </pivotArea>
    </format>
    <format dxfId="15564">
      <pivotArea outline="0" fieldPosition="0" dataOnly="0" labelOnly="1">
        <references count="3">
          <reference field="2" count="1">
            <x v="8"/>
          </reference>
          <reference field="5" count="1">
            <x v="2"/>
          </reference>
          <reference field="6" count="1">
            <x v="33"/>
          </reference>
        </references>
      </pivotArea>
    </format>
    <format dxfId="15563">
      <pivotArea outline="0" fieldPosition="0" dataOnly="0" labelOnly="1">
        <references count="4">
          <reference field="2" count="1">
            <x v="8"/>
          </reference>
          <reference field="5" count="1">
            <x v="2"/>
          </reference>
          <reference field="6" count="1">
            <x v="33"/>
          </reference>
          <reference field="7" count="1">
            <x v="196"/>
          </reference>
        </references>
      </pivotArea>
    </format>
    <format dxfId="15562">
      <pivotArea outline="0" fieldPosition="0" dataOnly="0" labelOnly="1">
        <references count="2">
          <reference field="2" count="1">
            <x v="8"/>
          </reference>
          <reference field="5" count="1">
            <x v="2"/>
          </reference>
        </references>
      </pivotArea>
    </format>
    <format dxfId="15561">
      <pivotArea outline="0" fieldPosition="0" dataOnly="0" labelOnly="1">
        <references count="3">
          <reference field="2" count="1">
            <x v="8"/>
          </reference>
          <reference field="5" count="1">
            <x v="2"/>
          </reference>
          <reference field="6" count="1">
            <x v="33"/>
          </reference>
        </references>
      </pivotArea>
    </format>
    <format dxfId="15560">
      <pivotArea outline="0" fieldPosition="0" dataOnly="0" labelOnly="1">
        <references count="4">
          <reference field="2" count="1">
            <x v="8"/>
          </reference>
          <reference field="5" count="1">
            <x v="2"/>
          </reference>
          <reference field="6" count="1">
            <x v="33"/>
          </reference>
          <reference field="7" count="1">
            <x v="196"/>
          </reference>
        </references>
      </pivotArea>
    </format>
    <format dxfId="15559">
      <pivotArea outline="0" fieldPosition="0" dataOnly="0" labelOnly="1">
        <references count="5">
          <reference field="2" count="1">
            <x v="8"/>
          </reference>
          <reference field="4" count="1">
            <x v="15"/>
          </reference>
          <reference field="5" count="1">
            <x v="2"/>
          </reference>
          <reference field="6" count="1">
            <x v="33"/>
          </reference>
          <reference field="7" count="1">
            <x v="196"/>
          </reference>
        </references>
      </pivotArea>
    </format>
    <format dxfId="15558">
      <pivotArea outline="0" fieldPosition="0" dataOnly="0" labelOnly="1">
        <references count="2">
          <reference field="2" count="1">
            <x v="9"/>
          </reference>
          <reference field="5" count="1">
            <x v="2"/>
          </reference>
        </references>
      </pivotArea>
    </format>
    <format dxfId="15557">
      <pivotArea outline="0" fieldPosition="0" dataOnly="0" labelOnly="1">
        <references count="3">
          <reference field="2" count="1">
            <x v="9"/>
          </reference>
          <reference field="5" count="1">
            <x v="2"/>
          </reference>
          <reference field="6" count="1">
            <x v="34"/>
          </reference>
        </references>
      </pivotArea>
    </format>
    <format dxfId="15556">
      <pivotArea outline="0" fieldPosition="0" dataOnly="0" labelOnly="1">
        <references count="4">
          <reference field="2" count="1">
            <x v="9"/>
          </reference>
          <reference field="5" count="1">
            <x v="2"/>
          </reference>
          <reference field="6" count="1">
            <x v="34"/>
          </reference>
          <reference field="7" count="1">
            <x v="190"/>
          </reference>
        </references>
      </pivotArea>
    </format>
    <format dxfId="15555">
      <pivotArea outline="0" fieldPosition="0" dataOnly="0" labelOnly="1">
        <references count="1">
          <reference field="5" count="1">
            <x v="2"/>
          </reference>
        </references>
      </pivotArea>
    </format>
    <format dxfId="15554">
      <pivotArea outline="0" fieldPosition="0" dataOnly="0" labelOnly="1">
        <references count="2">
          <reference field="2" count="1">
            <x v="9"/>
          </reference>
          <reference field="5" count="1">
            <x v="2"/>
          </reference>
        </references>
      </pivotArea>
    </format>
    <format dxfId="15553">
      <pivotArea outline="0" fieldPosition="0" dataOnly="0" labelOnly="1">
        <references count="3">
          <reference field="2" count="1">
            <x v="9"/>
          </reference>
          <reference field="5" count="1">
            <x v="2"/>
          </reference>
          <reference field="6" count="1">
            <x v="34"/>
          </reference>
        </references>
      </pivotArea>
    </format>
    <format dxfId="15552">
      <pivotArea outline="0" fieldPosition="0" dataOnly="0" labelOnly="1">
        <references count="4">
          <reference field="2" count="1">
            <x v="9"/>
          </reference>
          <reference field="5" count="1">
            <x v="2"/>
          </reference>
          <reference field="6" count="1">
            <x v="34"/>
          </reference>
          <reference field="7" count="1">
            <x v="190"/>
          </reference>
        </references>
      </pivotArea>
    </format>
    <format dxfId="15551">
      <pivotArea outline="0" fieldPosition="0" dataOnly="0" labelOnly="1">
        <references count="5">
          <reference field="2" count="1">
            <x v="9"/>
          </reference>
          <reference field="4" count="1">
            <x v="15"/>
          </reference>
          <reference field="5" count="1">
            <x v="2"/>
          </reference>
          <reference field="6" count="1">
            <x v="34"/>
          </reference>
          <reference field="7" count="1">
            <x v="190"/>
          </reference>
        </references>
      </pivotArea>
    </format>
    <format dxfId="15550">
      <pivotArea outline="0" fieldPosition="0" dataOnly="0" labelOnly="1">
        <references count="1">
          <reference field="5" count="1">
            <x v="2"/>
          </reference>
        </references>
      </pivotArea>
    </format>
    <format dxfId="15549">
      <pivotArea outline="0" fieldPosition="0" dataOnly="0" labelOnly="1">
        <references count="1">
          <reference field="5" count="1">
            <x v="3"/>
          </reference>
        </references>
      </pivotArea>
    </format>
    <format dxfId="15548">
      <pivotArea outline="0" fieldPosition="0" dataOnly="0" labelOnly="1">
        <references count="2">
          <reference field="2" count="1">
            <x v="0"/>
          </reference>
          <reference field="5" count="1">
            <x v="3"/>
          </reference>
        </references>
      </pivotArea>
    </format>
    <format dxfId="15547">
      <pivotArea outline="0" fieldPosition="0" dataOnly="0" labelOnly="1">
        <references count="3">
          <reference field="2" count="1">
            <x v="0"/>
          </reference>
          <reference field="5" count="1">
            <x v="3"/>
          </reference>
          <reference field="6" count="1">
            <x v="7"/>
          </reference>
        </references>
      </pivotArea>
    </format>
    <format dxfId="15546">
      <pivotArea outline="0" fieldPosition="0" dataOnly="0" labelOnly="1">
        <references count="4">
          <reference field="2" count="1">
            <x v="0"/>
          </reference>
          <reference field="5" count="1">
            <x v="3"/>
          </reference>
          <reference field="6" count="1">
            <x v="7"/>
          </reference>
          <reference field="7" count="1">
            <x v="209"/>
          </reference>
        </references>
      </pivotArea>
    </format>
    <format dxfId="15545">
      <pivotArea outline="0" fieldPosition="0" dataOnly="0" labelOnly="1">
        <references count="4">
          <reference field="2" count="1">
            <x v="0"/>
          </reference>
          <reference field="5" count="1">
            <x v="3"/>
          </reference>
          <reference field="6" count="1">
            <x v="7"/>
          </reference>
          <reference field="7" count="1">
            <x v="209"/>
          </reference>
        </references>
      </pivotArea>
    </format>
    <format dxfId="15544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3"/>
          </reference>
          <reference field="6" count="1">
            <x v="7"/>
          </reference>
          <reference field="7" count="1">
            <x v="209"/>
          </reference>
        </references>
      </pivotArea>
    </format>
    <format dxfId="15543">
      <pivotArea outline="0" fieldPosition="0" dataOnly="0" labelOnly="1">
        <references count="4">
          <reference field="2" count="1">
            <x v="0"/>
          </reference>
          <reference field="5" count="1">
            <x v="3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5542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3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5541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3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5540">
      <pivotArea outline="0" fieldPosition="0" dataOnly="0" labelOnly="1">
        <references count="4">
          <reference field="2" count="1">
            <x v="0"/>
          </reference>
          <reference field="5" count="1">
            <x v="3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5539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3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5538">
      <pivotArea outline="0" fieldPosition="0" dataOnly="0" labelOnly="1">
        <references count="4">
          <reference field="2" count="1">
            <x v="0"/>
          </reference>
          <reference field="5" count="1">
            <x v="3"/>
          </reference>
          <reference field="6" count="1">
            <x v="7"/>
          </reference>
          <reference field="7" count="1">
            <x v="225"/>
          </reference>
        </references>
      </pivotArea>
    </format>
    <format dxfId="15537">
      <pivotArea outline="0" fieldPosition="0" dataOnly="0" labelOnly="1">
        <references count="2">
          <reference field="2" count="1">
            <x v="0"/>
          </reference>
          <reference field="5" count="1">
            <x v="3"/>
          </reference>
        </references>
      </pivotArea>
    </format>
    <format dxfId="15536">
      <pivotArea outline="0" fieldPosition="0" dataOnly="0" labelOnly="1">
        <references count="3">
          <reference field="2" count="1">
            <x v="0"/>
          </reference>
          <reference field="5" count="1">
            <x v="3"/>
          </reference>
          <reference field="6" count="1">
            <x v="7"/>
          </reference>
        </references>
      </pivotArea>
    </format>
    <format dxfId="15535">
      <pivotArea outline="0" fieldPosition="0" dataOnly="0" labelOnly="1">
        <references count="4">
          <reference field="2" count="1">
            <x v="0"/>
          </reference>
          <reference field="5" count="1">
            <x v="3"/>
          </reference>
          <reference field="6" count="1">
            <x v="7"/>
          </reference>
          <reference field="7" count="1">
            <x v="225"/>
          </reference>
        </references>
      </pivotArea>
    </format>
    <format dxfId="15534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3"/>
          </reference>
          <reference field="6" count="1">
            <x v="7"/>
          </reference>
          <reference field="7" count="1">
            <x v="225"/>
          </reference>
        </references>
      </pivotArea>
    </format>
    <format dxfId="15533">
      <pivotArea outline="0" fieldPosition="0" dataOnly="0" labelOnly="1">
        <references count="3">
          <reference field="2" count="1">
            <x v="3"/>
          </reference>
          <reference field="5" count="1">
            <x v="3"/>
          </reference>
          <reference field="6" count="1">
            <x v="15"/>
          </reference>
        </references>
      </pivotArea>
    </format>
    <format dxfId="15532">
      <pivotArea outline="0" fieldPosition="0" dataOnly="0" labelOnly="1">
        <references count="4">
          <reference field="2" count="1">
            <x v="3"/>
          </reference>
          <reference field="5" count="1">
            <x v="3"/>
          </reference>
          <reference field="6" count="1">
            <x v="15"/>
          </reference>
          <reference field="7" count="1">
            <x v="196"/>
          </reference>
        </references>
      </pivotArea>
    </format>
    <format dxfId="15531">
      <pivotArea outline="0" fieldPosition="0" dataOnly="0" labelOnly="1">
        <references count="4">
          <reference field="2" count="1">
            <x v="3"/>
          </reference>
          <reference field="5" count="1">
            <x v="3"/>
          </reference>
          <reference field="6" count="1">
            <x v="15"/>
          </reference>
          <reference field="7" count="1">
            <x v="196"/>
          </reference>
        </references>
      </pivotArea>
    </format>
    <format dxfId="15530">
      <pivotArea outline="0" fieldPosition="0" dataOnly="0" labelOnly="1">
        <references count="5">
          <reference field="2" count="1">
            <x v="3"/>
          </reference>
          <reference field="4" count="1">
            <x v="24"/>
          </reference>
          <reference field="5" count="1">
            <x v="3"/>
          </reference>
          <reference field="6" count="1">
            <x v="15"/>
          </reference>
          <reference field="7" count="1">
            <x v="196"/>
          </reference>
        </references>
      </pivotArea>
    </format>
    <format dxfId="15529">
      <pivotArea outline="0" fieldPosition="0" dataOnly="0" labelOnly="1">
        <references count="4">
          <reference field="2" count="1">
            <x v="3"/>
          </reference>
          <reference field="5" count="1">
            <x v="3"/>
          </reference>
          <reference field="6" count="1">
            <x v="15"/>
          </reference>
          <reference field="7" count="1">
            <x v="201"/>
          </reference>
        </references>
      </pivotArea>
    </format>
    <format dxfId="15528">
      <pivotArea outline="0" fieldPosition="0" dataOnly="0" labelOnly="1">
        <references count="5">
          <reference field="2" count="1">
            <x v="3"/>
          </reference>
          <reference field="4" count="1">
            <x v="10"/>
          </reference>
          <reference field="5" count="1">
            <x v="3"/>
          </reference>
          <reference field="6" count="1">
            <x v="15"/>
          </reference>
          <reference field="7" count="1">
            <x v="201"/>
          </reference>
        </references>
      </pivotArea>
    </format>
    <format dxfId="15527">
      <pivotArea outline="0" fieldPosition="0" dataOnly="0" labelOnly="1">
        <references count="3">
          <reference field="2" count="1">
            <x v="3"/>
          </reference>
          <reference field="5" count="1">
            <x v="3"/>
          </reference>
          <reference field="6" count="1">
            <x v="15"/>
          </reference>
        </references>
      </pivotArea>
    </format>
    <format dxfId="15526">
      <pivotArea outline="0" fieldPosition="0" dataOnly="0" labelOnly="1">
        <references count="4">
          <reference field="2" count="1">
            <x v="3"/>
          </reference>
          <reference field="5" count="1">
            <x v="3"/>
          </reference>
          <reference field="6" count="1">
            <x v="15"/>
          </reference>
          <reference field="7" count="1">
            <x v="201"/>
          </reference>
        </references>
      </pivotArea>
    </format>
    <format dxfId="15525">
      <pivotArea outline="0" fieldPosition="0" dataOnly="0" labelOnly="1">
        <references count="5">
          <reference field="2" count="1">
            <x v="3"/>
          </reference>
          <reference field="4" count="1">
            <x v="24"/>
          </reference>
          <reference field="5" count="1">
            <x v="3"/>
          </reference>
          <reference field="6" count="1">
            <x v="15"/>
          </reference>
          <reference field="7" count="1">
            <x v="201"/>
          </reference>
        </references>
      </pivotArea>
    </format>
    <format dxfId="15524">
      <pivotArea outline="0" fieldPosition="0" dataOnly="0" labelOnly="1">
        <references count="4">
          <reference field="2" count="1">
            <x v="3"/>
          </reference>
          <reference field="5" count="1">
            <x v="3"/>
          </reference>
          <reference field="6" count="1">
            <x v="16"/>
          </reference>
          <reference field="7" count="1">
            <x v="201"/>
          </reference>
        </references>
      </pivotArea>
    </format>
    <format dxfId="15523">
      <pivotArea outline="0" fieldPosition="0" dataOnly="0" labelOnly="1">
        <references count="4">
          <reference field="2" count="1">
            <x v="3"/>
          </reference>
          <reference field="5" count="1">
            <x v="3"/>
          </reference>
          <reference field="6" count="1">
            <x v="16"/>
          </reference>
          <reference field="7" count="1">
            <x v="201"/>
          </reference>
        </references>
      </pivotArea>
    </format>
    <format dxfId="15522">
      <pivotArea outline="0" fieldPosition="0" dataOnly="0" labelOnly="1">
        <references count="5">
          <reference field="2" count="1">
            <x v="3"/>
          </reference>
          <reference field="4" count="1">
            <x v="10"/>
          </reference>
          <reference field="5" count="1">
            <x v="3"/>
          </reference>
          <reference field="6" count="1">
            <x v="16"/>
          </reference>
          <reference field="7" count="1">
            <x v="201"/>
          </reference>
        </references>
      </pivotArea>
    </format>
    <format dxfId="15521">
      <pivotArea outline="0" fieldPosition="0" dataOnly="0" labelOnly="1">
        <references count="2">
          <reference field="2" count="1">
            <x v="8"/>
          </reference>
          <reference field="5" count="1">
            <x v="3"/>
          </reference>
        </references>
      </pivotArea>
    </format>
    <format dxfId="15520">
      <pivotArea outline="0" fieldPosition="0" dataOnly="0" labelOnly="1">
        <references count="3">
          <reference field="2" count="1">
            <x v="8"/>
          </reference>
          <reference field="5" count="1">
            <x v="3"/>
          </reference>
          <reference field="6" count="1">
            <x v="31"/>
          </reference>
        </references>
      </pivotArea>
    </format>
    <format dxfId="15519">
      <pivotArea outline="0" fieldPosition="0" dataOnly="0" labelOnly="1">
        <references count="4">
          <reference field="2" count="1">
            <x v="8"/>
          </reference>
          <reference field="5" count="1">
            <x v="3"/>
          </reference>
          <reference field="6" count="1">
            <x v="31"/>
          </reference>
          <reference field="7" count="1">
            <x v="196"/>
          </reference>
        </references>
      </pivotArea>
    </format>
    <format dxfId="15518">
      <pivotArea outline="0" fieldPosition="0" dataOnly="0" labelOnly="1">
        <references count="3">
          <reference field="2" count="1">
            <x v="8"/>
          </reference>
          <reference field="5" count="1">
            <x v="3"/>
          </reference>
          <reference field="6" count="1">
            <x v="31"/>
          </reference>
        </references>
      </pivotArea>
    </format>
    <format dxfId="15517">
      <pivotArea outline="0" fieldPosition="0" dataOnly="0" labelOnly="1">
        <references count="4">
          <reference field="2" count="1">
            <x v="8"/>
          </reference>
          <reference field="5" count="1">
            <x v="3"/>
          </reference>
          <reference field="6" count="1">
            <x v="31"/>
          </reference>
          <reference field="7" count="1">
            <x v="196"/>
          </reference>
        </references>
      </pivotArea>
    </format>
    <format dxfId="15516">
      <pivotArea outline="0" fieldPosition="0" dataOnly="0" labelOnly="1">
        <references count="5">
          <reference field="2" count="1">
            <x v="8"/>
          </reference>
          <reference field="4" count="1">
            <x v="18"/>
          </reference>
          <reference field="5" count="1">
            <x v="3"/>
          </reference>
          <reference field="6" count="1">
            <x v="31"/>
          </reference>
          <reference field="7" count="1">
            <x v="196"/>
          </reference>
        </references>
      </pivotArea>
    </format>
    <format dxfId="15515">
      <pivotArea outline="0" fieldPosition="0" dataOnly="0" labelOnly="1">
        <references count="3">
          <reference field="2" count="1">
            <x v="8"/>
          </reference>
          <reference field="5" count="1">
            <x v="3"/>
          </reference>
          <reference field="6" count="1">
            <x v="32"/>
          </reference>
        </references>
      </pivotArea>
    </format>
    <format dxfId="15514">
      <pivotArea outline="0" fieldPosition="0" dataOnly="0" labelOnly="1">
        <references count="4">
          <reference field="2" count="1">
            <x v="8"/>
          </reference>
          <reference field="5" count="1">
            <x v="3"/>
          </reference>
          <reference field="6" count="1">
            <x v="32"/>
          </reference>
          <reference field="7" count="1">
            <x v="196"/>
          </reference>
        </references>
      </pivotArea>
    </format>
    <format dxfId="15513">
      <pivotArea outline="0" fieldPosition="0" dataOnly="0" labelOnly="1">
        <references count="1">
          <reference field="5" count="1">
            <x v="3"/>
          </reference>
        </references>
      </pivotArea>
    </format>
    <format dxfId="15512">
      <pivotArea outline="0" fieldPosition="0" dataOnly="0" labelOnly="1">
        <references count="2">
          <reference field="2" count="1">
            <x v="8"/>
          </reference>
          <reference field="5" count="1">
            <x v="3"/>
          </reference>
        </references>
      </pivotArea>
    </format>
    <format dxfId="15511">
      <pivotArea outline="0" fieldPosition="0" dataOnly="0" labelOnly="1">
        <references count="3">
          <reference field="2" count="1">
            <x v="8"/>
          </reference>
          <reference field="5" count="1">
            <x v="3"/>
          </reference>
          <reference field="6" count="1">
            <x v="32"/>
          </reference>
        </references>
      </pivotArea>
    </format>
    <format dxfId="15510">
      <pivotArea outline="0" fieldPosition="0" dataOnly="0" labelOnly="1">
        <references count="4">
          <reference field="2" count="1">
            <x v="8"/>
          </reference>
          <reference field="5" count="1">
            <x v="3"/>
          </reference>
          <reference field="6" count="1">
            <x v="32"/>
          </reference>
          <reference field="7" count="1">
            <x v="196"/>
          </reference>
        </references>
      </pivotArea>
    </format>
    <format dxfId="15509">
      <pivotArea outline="0" fieldPosition="0" dataOnly="0" labelOnly="1">
        <references count="5">
          <reference field="2" count="1">
            <x v="8"/>
          </reference>
          <reference field="4" count="1">
            <x v="24"/>
          </reference>
          <reference field="5" count="1">
            <x v="3"/>
          </reference>
          <reference field="6" count="1">
            <x v="32"/>
          </reference>
          <reference field="7" count="1">
            <x v="196"/>
          </reference>
        </references>
      </pivotArea>
    </format>
    <format dxfId="15508">
      <pivotArea outline="0" fieldPosition="0" dataOnly="0" labelOnly="1">
        <references count="1">
          <reference field="5" count="1">
            <x v="3"/>
          </reference>
        </references>
      </pivotArea>
    </format>
    <format dxfId="15507">
      <pivotArea outline="0" fieldPosition="0" dataOnly="0" labelOnly="1">
        <references count="1">
          <reference field="5" count="1">
            <x v="4"/>
          </reference>
        </references>
      </pivotArea>
    </format>
    <format dxfId="15506">
      <pivotArea outline="0" fieldPosition="0" dataOnly="0" labelOnly="1">
        <references count="2">
          <reference field="2" count="1">
            <x v="2"/>
          </reference>
          <reference field="5" count="1">
            <x v="4"/>
          </reference>
        </references>
      </pivotArea>
    </format>
    <format dxfId="15505">
      <pivotArea outline="0" fieldPosition="0" dataOnly="0" labelOnly="1">
        <references count="3">
          <reference field="2" count="1">
            <x v="2"/>
          </reference>
          <reference field="5" count="1">
            <x v="4"/>
          </reference>
          <reference field="6" count="1">
            <x v="10"/>
          </reference>
        </references>
      </pivotArea>
    </format>
    <format dxfId="15504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197"/>
          </reference>
        </references>
      </pivotArea>
    </format>
    <format dxfId="15503">
      <pivotArea outline="0" fieldPosition="0" dataOnly="0" labelOnly="1">
        <references count="5">
          <reference field="2" count="1">
            <x v="2"/>
          </reference>
          <reference field="4" count="1">
            <x v="10"/>
          </reference>
          <reference field="5" count="1">
            <x v="4"/>
          </reference>
          <reference field="6" count="1">
            <x v="10"/>
          </reference>
          <reference field="7" count="1">
            <x v="197"/>
          </reference>
        </references>
      </pivotArea>
    </format>
    <format dxfId="15502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197"/>
          </reference>
        </references>
      </pivotArea>
    </format>
    <format dxfId="15501">
      <pivotArea outline="0" fieldPosition="0" dataOnly="0" labelOnly="1">
        <references count="5">
          <reference field="2" count="1">
            <x v="2"/>
          </reference>
          <reference field="4" count="1">
            <x v="17"/>
          </reference>
          <reference field="5" count="1">
            <x v="4"/>
          </reference>
          <reference field="6" count="1">
            <x v="10"/>
          </reference>
          <reference field="7" count="1">
            <x v="197"/>
          </reference>
        </references>
      </pivotArea>
    </format>
    <format dxfId="15500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225"/>
          </reference>
        </references>
      </pivotArea>
    </format>
    <format dxfId="15499">
      <pivotArea outline="0" fieldPosition="0" dataOnly="0" labelOnly="1">
        <references count="5">
          <reference field="2" count="1">
            <x v="2"/>
          </reference>
          <reference field="4" count="1">
            <x v="9"/>
          </reference>
          <reference field="5" count="1">
            <x v="4"/>
          </reference>
          <reference field="6" count="1">
            <x v="10"/>
          </reference>
          <reference field="7" count="1">
            <x v="225"/>
          </reference>
        </references>
      </pivotArea>
    </format>
    <format dxfId="15498">
      <pivotArea outline="0" fieldPosition="0" dataOnly="0" labelOnly="1">
        <references count="5">
          <reference field="2" count="1">
            <x v="2"/>
          </reference>
          <reference field="4" count="1">
            <x v="10"/>
          </reference>
          <reference field="5" count="1">
            <x v="4"/>
          </reference>
          <reference field="6" count="1">
            <x v="10"/>
          </reference>
          <reference field="7" count="1">
            <x v="225"/>
          </reference>
        </references>
      </pivotArea>
    </format>
    <format dxfId="15497">
      <pivotArea outline="0" fieldPosition="0" dataOnly="0" labelOnly="1">
        <references count="1">
          <reference field="5" count="1">
            <x v="4"/>
          </reference>
        </references>
      </pivotArea>
    </format>
    <format dxfId="15496">
      <pivotArea outline="0" fieldPosition="0" dataOnly="0" labelOnly="1">
        <references count="2">
          <reference field="2" count="1">
            <x v="2"/>
          </reference>
          <reference field="5" count="1">
            <x v="4"/>
          </reference>
        </references>
      </pivotArea>
    </format>
    <format dxfId="15495">
      <pivotArea outline="0" fieldPosition="0" dataOnly="0" labelOnly="1">
        <references count="3">
          <reference field="2" count="1">
            <x v="2"/>
          </reference>
          <reference field="5" count="1">
            <x v="4"/>
          </reference>
          <reference field="6" count="1">
            <x v="10"/>
          </reference>
        </references>
      </pivotArea>
    </format>
    <format dxfId="15494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225"/>
          </reference>
        </references>
      </pivotArea>
    </format>
    <format dxfId="15493">
      <pivotArea outline="0" fieldPosition="0" dataOnly="0" labelOnly="1">
        <references count="5">
          <reference field="2" count="1">
            <x v="2"/>
          </reference>
          <reference field="4" count="1">
            <x v="12"/>
          </reference>
          <reference field="5" count="1">
            <x v="4"/>
          </reference>
          <reference field="6" count="1">
            <x v="10"/>
          </reference>
          <reference field="7" count="1">
            <x v="225"/>
          </reference>
        </references>
      </pivotArea>
    </format>
    <format dxfId="15492">
      <pivotArea outline="0" fieldPosition="0" dataOnly="0" labelOnly="1">
        <references count="1">
          <reference field="5" count="1">
            <x v="4"/>
          </reference>
        </references>
      </pivotArea>
    </format>
    <format dxfId="15491">
      <pivotArea outline="0" fieldPosition="0" dataOnly="0" labelOnly="1">
        <references count="1">
          <reference field="5" count="1">
            <x v="5"/>
          </reference>
        </references>
      </pivotArea>
    </format>
    <format dxfId="15490">
      <pivotArea outline="0" fieldPosition="0" dataOnly="0" labelOnly="1">
        <references count="2">
          <reference field="2" count="1">
            <x v="0"/>
          </reference>
          <reference field="5" count="1">
            <x v="5"/>
          </reference>
        </references>
      </pivotArea>
    </format>
    <format dxfId="15489">
      <pivotArea outline="0" fieldPosition="0" dataOnly="0" labelOnly="1">
        <references count="3">
          <reference field="2" count="1">
            <x v="0"/>
          </reference>
          <reference field="5" count="1">
            <x v="5"/>
          </reference>
          <reference field="6" count="1">
            <x v="1"/>
          </reference>
        </references>
      </pivotArea>
    </format>
    <format dxfId="15488">
      <pivotArea outline="0" fieldPosition="0" dataOnly="0" labelOnly="1">
        <references count="4">
          <reference field="2" count="1">
            <x v="0"/>
          </reference>
          <reference field="5" count="1">
            <x v="5"/>
          </reference>
          <reference field="6" count="1">
            <x v="1"/>
          </reference>
          <reference field="7" count="1">
            <x v="223"/>
          </reference>
        </references>
      </pivotArea>
    </format>
    <format dxfId="15487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5"/>
          </reference>
          <reference field="6" count="1">
            <x v="1"/>
          </reference>
          <reference field="7" count="1">
            <x v="223"/>
          </reference>
        </references>
      </pivotArea>
    </format>
    <format dxfId="15486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5"/>
          </reference>
          <reference field="6" count="1">
            <x v="1"/>
          </reference>
          <reference field="7" count="1">
            <x v="223"/>
          </reference>
        </references>
      </pivotArea>
    </format>
    <format dxfId="15485">
      <pivotArea outline="0" fieldPosition="0" dataOnly="0" labelOnly="1">
        <references count="3">
          <reference field="2" count="1">
            <x v="0"/>
          </reference>
          <reference field="5" count="1">
            <x v="5"/>
          </reference>
          <reference field="6" count="1">
            <x v="1"/>
          </reference>
        </references>
      </pivotArea>
    </format>
    <format dxfId="15484">
      <pivotArea outline="0" fieldPosition="0" dataOnly="0" labelOnly="1">
        <references count="4">
          <reference field="2" count="1">
            <x v="0"/>
          </reference>
          <reference field="5" count="1">
            <x v="5"/>
          </reference>
          <reference field="6" count="1">
            <x v="1"/>
          </reference>
          <reference field="7" count="1">
            <x v="223"/>
          </reference>
        </references>
      </pivotArea>
    </format>
    <format dxfId="15483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5"/>
          </reference>
          <reference field="6" count="1">
            <x v="1"/>
          </reference>
          <reference field="7" count="1">
            <x v="223"/>
          </reference>
        </references>
      </pivotArea>
    </format>
    <format dxfId="15482">
      <pivotArea outline="0" fieldPosition="0" dataOnly="0" labelOnly="1">
        <references count="3">
          <reference field="2" count="1">
            <x v="0"/>
          </reference>
          <reference field="5" count="1">
            <x v="5"/>
          </reference>
          <reference field="6" count="1">
            <x v="4"/>
          </reference>
        </references>
      </pivotArea>
    </format>
    <format dxfId="15481">
      <pivotArea outline="0" fieldPosition="0" dataOnly="0" labelOnly="1">
        <references count="4">
          <reference field="2" count="1">
            <x v="0"/>
          </reference>
          <reference field="5" count="1">
            <x v="5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5480">
      <pivotArea outline="0" fieldPosition="0" dataOnly="0" labelOnly="1">
        <references count="1">
          <reference field="5" count="1">
            <x v="5"/>
          </reference>
        </references>
      </pivotArea>
    </format>
    <format dxfId="15479">
      <pivotArea outline="0" fieldPosition="0" dataOnly="0" labelOnly="1">
        <references count="2">
          <reference field="2" count="1">
            <x v="0"/>
          </reference>
          <reference field="5" count="1">
            <x v="5"/>
          </reference>
        </references>
      </pivotArea>
    </format>
    <format dxfId="15478">
      <pivotArea outline="0" fieldPosition="0" dataOnly="0" labelOnly="1">
        <references count="3">
          <reference field="2" count="1">
            <x v="0"/>
          </reference>
          <reference field="5" count="1">
            <x v="5"/>
          </reference>
          <reference field="6" count="1">
            <x v="4"/>
          </reference>
        </references>
      </pivotArea>
    </format>
    <format dxfId="15477">
      <pivotArea outline="0" fieldPosition="0" dataOnly="0" labelOnly="1">
        <references count="4">
          <reference field="2" count="1">
            <x v="0"/>
          </reference>
          <reference field="5" count="1">
            <x v="5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5476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5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5475">
      <pivotArea outline="0" fieldPosition="0" dataOnly="0" labelOnly="1">
        <references count="1">
          <reference field="5" count="1">
            <x v="5"/>
          </reference>
        </references>
      </pivotArea>
    </format>
    <format dxfId="15474">
      <pivotArea outline="0" fieldPosition="0" dataOnly="0" labelOnly="1">
        <references count="1">
          <reference field="5" count="1">
            <x v="7"/>
          </reference>
        </references>
      </pivotArea>
    </format>
    <format dxfId="15473">
      <pivotArea outline="0" fieldPosition="0" dataOnly="0" labelOnly="1">
        <references count="2">
          <reference field="2" count="1">
            <x v="0"/>
          </reference>
          <reference field="5" count="1">
            <x v="7"/>
          </reference>
        </references>
      </pivotArea>
    </format>
    <format dxfId="15472">
      <pivotArea outline="0" fieldPosition="0" dataOnly="0" labelOnly="1">
        <references count="3">
          <reference field="2" count="1">
            <x v="0"/>
          </reference>
          <reference field="5" count="1">
            <x v="7"/>
          </reference>
          <reference field="6" count="1">
            <x v="7"/>
          </reference>
        </references>
      </pivotArea>
    </format>
    <format dxfId="15471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201"/>
          </reference>
        </references>
      </pivotArea>
    </format>
    <format dxfId="15470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201"/>
          </reference>
        </references>
      </pivotArea>
    </format>
    <format dxfId="15469">
      <pivotArea outline="0" fieldPosition="0" dataOnly="0" labelOnly="1">
        <references count="5">
          <reference field="2" count="1">
            <x v="0"/>
          </reference>
          <reference field="4" count="1">
            <x v="24"/>
          </reference>
          <reference field="5" count="1">
            <x v="7"/>
          </reference>
          <reference field="6" count="1">
            <x v="7"/>
          </reference>
          <reference field="7" count="1">
            <x v="201"/>
          </reference>
        </references>
      </pivotArea>
    </format>
    <format dxfId="15468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204"/>
          </reference>
        </references>
      </pivotArea>
    </format>
    <format dxfId="15467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204"/>
          </reference>
        </references>
      </pivotArea>
    </format>
    <format dxfId="15466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7"/>
          </reference>
          <reference field="6" count="1">
            <x v="7"/>
          </reference>
          <reference field="7" count="1">
            <x v="204"/>
          </reference>
        </references>
      </pivotArea>
    </format>
    <format dxfId="15465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209"/>
          </reference>
        </references>
      </pivotArea>
    </format>
    <format dxfId="15464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209"/>
          </reference>
        </references>
      </pivotArea>
    </format>
    <format dxfId="15463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7"/>
          </reference>
          <reference field="6" count="1">
            <x v="7"/>
          </reference>
          <reference field="7" count="1">
            <x v="209"/>
          </reference>
        </references>
      </pivotArea>
    </format>
    <format dxfId="15462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5461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7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5460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7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5459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5458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7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5457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225"/>
          </reference>
        </references>
      </pivotArea>
    </format>
    <format dxfId="15456">
      <pivotArea outline="0" fieldPosition="0" dataOnly="0" labelOnly="1">
        <references count="2">
          <reference field="2" count="1">
            <x v="0"/>
          </reference>
          <reference field="5" count="1">
            <x v="7"/>
          </reference>
        </references>
      </pivotArea>
    </format>
    <format dxfId="15455">
      <pivotArea outline="0" fieldPosition="0" dataOnly="0" labelOnly="1">
        <references count="3">
          <reference field="2" count="1">
            <x v="0"/>
          </reference>
          <reference field="5" count="1">
            <x v="7"/>
          </reference>
          <reference field="6" count="1">
            <x v="7"/>
          </reference>
        </references>
      </pivotArea>
    </format>
    <format dxfId="15454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225"/>
          </reference>
        </references>
      </pivotArea>
    </format>
    <format dxfId="15453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7"/>
          </reference>
          <reference field="6" count="1">
            <x v="7"/>
          </reference>
          <reference field="7" count="1">
            <x v="225"/>
          </reference>
        </references>
      </pivotArea>
    </format>
    <format dxfId="15452">
      <pivotArea outline="0" fieldPosition="0" dataOnly="0" labelOnly="1">
        <references count="2">
          <reference field="2" count="1">
            <x v="3"/>
          </reference>
          <reference field="5" count="1">
            <x v="7"/>
          </reference>
        </references>
      </pivotArea>
    </format>
    <format dxfId="15451">
      <pivotArea outline="0" fieldPosition="0" dataOnly="0" labelOnly="1">
        <references count="3">
          <reference field="2" count="1">
            <x v="3"/>
          </reference>
          <reference field="5" count="1">
            <x v="7"/>
          </reference>
          <reference field="6" count="1">
            <x v="15"/>
          </reference>
        </references>
      </pivotArea>
    </format>
    <format dxfId="15450">
      <pivotArea outline="0" fieldPosition="0" dataOnly="0" labelOnly="1">
        <references count="4">
          <reference field="2" count="1">
            <x v="3"/>
          </reference>
          <reference field="5" count="1">
            <x v="7"/>
          </reference>
          <reference field="6" count="1">
            <x v="15"/>
          </reference>
          <reference field="7" count="1">
            <x v="201"/>
          </reference>
        </references>
      </pivotArea>
    </format>
    <format dxfId="15449">
      <pivotArea outline="0" fieldPosition="0" dataOnly="0" labelOnly="1">
        <references count="3">
          <reference field="2" count="1">
            <x v="3"/>
          </reference>
          <reference field="5" count="1">
            <x v="7"/>
          </reference>
          <reference field="6" count="1">
            <x v="15"/>
          </reference>
        </references>
      </pivotArea>
    </format>
    <format dxfId="15448">
      <pivotArea outline="0" fieldPosition="0" dataOnly="0" labelOnly="1">
        <references count="4">
          <reference field="2" count="1">
            <x v="3"/>
          </reference>
          <reference field="5" count="1">
            <x v="7"/>
          </reference>
          <reference field="6" count="1">
            <x v="15"/>
          </reference>
          <reference field="7" count="1">
            <x v="201"/>
          </reference>
        </references>
      </pivotArea>
    </format>
    <format dxfId="15447">
      <pivotArea outline="0" fieldPosition="0" dataOnly="0" labelOnly="1">
        <references count="5">
          <reference field="2" count="1">
            <x v="3"/>
          </reference>
          <reference field="4" count="1">
            <x v="10"/>
          </reference>
          <reference field="5" count="1">
            <x v="7"/>
          </reference>
          <reference field="6" count="1">
            <x v="15"/>
          </reference>
          <reference field="7" count="1">
            <x v="201"/>
          </reference>
        </references>
      </pivotArea>
    </format>
    <format dxfId="15446">
      <pivotArea outline="0" fieldPosition="0" dataOnly="0" labelOnly="1">
        <references count="3">
          <reference field="2" count="1">
            <x v="3"/>
          </reference>
          <reference field="5" count="1">
            <x v="7"/>
          </reference>
          <reference field="6" count="1">
            <x v="16"/>
          </reference>
        </references>
      </pivotArea>
    </format>
    <format dxfId="15445">
      <pivotArea outline="0" fieldPosition="0" dataOnly="0" labelOnly="1">
        <references count="4">
          <reference field="2" count="1">
            <x v="3"/>
          </reference>
          <reference field="5" count="1">
            <x v="7"/>
          </reference>
          <reference field="6" count="1">
            <x v="16"/>
          </reference>
          <reference field="7" count="1">
            <x v="201"/>
          </reference>
        </references>
      </pivotArea>
    </format>
    <format dxfId="15444">
      <pivotArea outline="0" fieldPosition="0" dataOnly="0" labelOnly="1">
        <references count="1">
          <reference field="5" count="1">
            <x v="7"/>
          </reference>
        </references>
      </pivotArea>
    </format>
    <format dxfId="15443">
      <pivotArea outline="0" fieldPosition="0" dataOnly="0" labelOnly="1">
        <references count="2">
          <reference field="2" count="1">
            <x v="3"/>
          </reference>
          <reference field="5" count="1">
            <x v="7"/>
          </reference>
        </references>
      </pivotArea>
    </format>
    <format dxfId="15442">
      <pivotArea outline="0" fieldPosition="0" dataOnly="0" labelOnly="1">
        <references count="3">
          <reference field="2" count="1">
            <x v="3"/>
          </reference>
          <reference field="5" count="1">
            <x v="7"/>
          </reference>
          <reference field="6" count="1">
            <x v="16"/>
          </reference>
        </references>
      </pivotArea>
    </format>
    <format dxfId="15441">
      <pivotArea outline="0" fieldPosition="0" dataOnly="0" labelOnly="1">
        <references count="4">
          <reference field="2" count="1">
            <x v="3"/>
          </reference>
          <reference field="5" count="1">
            <x v="7"/>
          </reference>
          <reference field="6" count="1">
            <x v="16"/>
          </reference>
          <reference field="7" count="1">
            <x v="201"/>
          </reference>
        </references>
      </pivotArea>
    </format>
    <format dxfId="15440">
      <pivotArea outline="0" fieldPosition="0" dataOnly="0" labelOnly="1">
        <references count="5">
          <reference field="2" count="1">
            <x v="3"/>
          </reference>
          <reference field="4" count="1">
            <x v="10"/>
          </reference>
          <reference field="5" count="1">
            <x v="7"/>
          </reference>
          <reference field="6" count="1">
            <x v="16"/>
          </reference>
          <reference field="7" count="1">
            <x v="201"/>
          </reference>
        </references>
      </pivotArea>
    </format>
    <format dxfId="15439">
      <pivotArea outline="0" fieldPosition="0" dataOnly="0" labelOnly="1">
        <references count="1">
          <reference field="5" count="1">
            <x v="7"/>
          </reference>
        </references>
      </pivotArea>
    </format>
    <format dxfId="15438">
      <pivotArea outline="0" fieldPosition="0" dataOnly="0" labelOnly="1">
        <references count="1">
          <reference field="5" count="1">
            <x v="8"/>
          </reference>
        </references>
      </pivotArea>
    </format>
    <format dxfId="15437">
      <pivotArea outline="0" fieldPosition="0" dataOnly="0" labelOnly="1">
        <references count="2">
          <reference field="2" count="1">
            <x v="0"/>
          </reference>
          <reference field="5" count="1">
            <x v="8"/>
          </reference>
        </references>
      </pivotArea>
    </format>
    <format dxfId="15436">
      <pivotArea outline="0" fieldPosition="0" dataOnly="0" labelOnly="1">
        <references count="3">
          <reference field="2" count="1">
            <x v="0"/>
          </reference>
          <reference field="5" count="1">
            <x v="8"/>
          </reference>
          <reference field="6" count="1">
            <x v="2"/>
          </reference>
        </references>
      </pivotArea>
    </format>
    <format dxfId="15435">
      <pivotArea outline="0" fieldPosition="0" dataOnly="0" labelOnly="1">
        <references count="4">
          <reference field="2" count="1">
            <x v="0"/>
          </reference>
          <reference field="5" count="1">
            <x v="8"/>
          </reference>
          <reference field="6" count="1">
            <x v="2"/>
          </reference>
          <reference field="7" count="1">
            <x v="224"/>
          </reference>
        </references>
      </pivotArea>
    </format>
    <format dxfId="15434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8"/>
          </reference>
          <reference field="6" count="1">
            <x v="2"/>
          </reference>
          <reference field="7" count="1">
            <x v="224"/>
          </reference>
        </references>
      </pivotArea>
    </format>
    <format dxfId="15433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8"/>
          </reference>
          <reference field="6" count="1">
            <x v="2"/>
          </reference>
          <reference field="7" count="1">
            <x v="224"/>
          </reference>
        </references>
      </pivotArea>
    </format>
    <format dxfId="15432">
      <pivotArea outline="0" fieldPosition="0" dataOnly="0" labelOnly="1">
        <references count="2">
          <reference field="2" count="1">
            <x v="0"/>
          </reference>
          <reference field="5" count="1">
            <x v="8"/>
          </reference>
        </references>
      </pivotArea>
    </format>
    <format dxfId="15431">
      <pivotArea outline="0" fieldPosition="0" dataOnly="0" labelOnly="1">
        <references count="3">
          <reference field="2" count="1">
            <x v="0"/>
          </reference>
          <reference field="5" count="1">
            <x v="8"/>
          </reference>
          <reference field="6" count="1">
            <x v="2"/>
          </reference>
        </references>
      </pivotArea>
    </format>
    <format dxfId="15430">
      <pivotArea outline="0" fieldPosition="0" dataOnly="0" labelOnly="1">
        <references count="4">
          <reference field="2" count="1">
            <x v="0"/>
          </reference>
          <reference field="5" count="1">
            <x v="8"/>
          </reference>
          <reference field="6" count="1">
            <x v="2"/>
          </reference>
          <reference field="7" count="1">
            <x v="224"/>
          </reference>
        </references>
      </pivotArea>
    </format>
    <format dxfId="15429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8"/>
          </reference>
          <reference field="6" count="1">
            <x v="2"/>
          </reference>
          <reference field="7" count="1">
            <x v="224"/>
          </reference>
        </references>
      </pivotArea>
    </format>
    <format dxfId="15428">
      <pivotArea outline="0" fieldPosition="0" dataOnly="0" labelOnly="1">
        <references count="2">
          <reference field="2" count="1">
            <x v="8"/>
          </reference>
          <reference field="5" count="1">
            <x v="8"/>
          </reference>
        </references>
      </pivotArea>
    </format>
    <format dxfId="15427">
      <pivotArea outline="0" fieldPosition="0" dataOnly="0" labelOnly="1">
        <references count="3">
          <reference field="2" count="1">
            <x v="8"/>
          </reference>
          <reference field="5" count="1">
            <x v="8"/>
          </reference>
          <reference field="6" count="1">
            <x v="32"/>
          </reference>
        </references>
      </pivotArea>
    </format>
    <format dxfId="15426">
      <pivotArea outline="0" fieldPosition="0" dataOnly="0" labelOnly="1">
        <references count="4">
          <reference field="2" count="1">
            <x v="8"/>
          </reference>
          <reference field="5" count="1">
            <x v="8"/>
          </reference>
          <reference field="6" count="1">
            <x v="32"/>
          </reference>
          <reference field="7" count="1">
            <x v="224"/>
          </reference>
        </references>
      </pivotArea>
    </format>
    <format dxfId="15425">
      <pivotArea outline="0" fieldPosition="0" dataOnly="0" labelOnly="1">
        <references count="3">
          <reference field="2" count="1">
            <x v="8"/>
          </reference>
          <reference field="5" count="1">
            <x v="8"/>
          </reference>
          <reference field="6" count="1">
            <x v="32"/>
          </reference>
        </references>
      </pivotArea>
    </format>
    <format dxfId="15424">
      <pivotArea outline="0" fieldPosition="0" dataOnly="0" labelOnly="1">
        <references count="4">
          <reference field="2" count="1">
            <x v="8"/>
          </reference>
          <reference field="5" count="1">
            <x v="8"/>
          </reference>
          <reference field="6" count="1">
            <x v="32"/>
          </reference>
          <reference field="7" count="1">
            <x v="224"/>
          </reference>
        </references>
      </pivotArea>
    </format>
    <format dxfId="15423">
      <pivotArea outline="0" fieldPosition="0" dataOnly="0" labelOnly="1">
        <references count="5">
          <reference field="2" count="1">
            <x v="8"/>
          </reference>
          <reference field="4" count="1">
            <x v="10"/>
          </reference>
          <reference field="5" count="1">
            <x v="8"/>
          </reference>
          <reference field="6" count="1">
            <x v="32"/>
          </reference>
          <reference field="7" count="1">
            <x v="224"/>
          </reference>
        </references>
      </pivotArea>
    </format>
    <format dxfId="15422">
      <pivotArea outline="0" fieldPosition="0" dataOnly="0" labelOnly="1">
        <references count="3">
          <reference field="2" count="1">
            <x v="8"/>
          </reference>
          <reference field="5" count="1">
            <x v="8"/>
          </reference>
          <reference field="6" count="1">
            <x v="33"/>
          </reference>
        </references>
      </pivotArea>
    </format>
    <format dxfId="15421">
      <pivotArea outline="0" fieldPosition="0" dataOnly="0" labelOnly="1">
        <references count="4">
          <reference field="2" count="1">
            <x v="8"/>
          </reference>
          <reference field="5" count="1">
            <x v="8"/>
          </reference>
          <reference field="6" count="1">
            <x v="33"/>
          </reference>
          <reference field="7" count="1">
            <x v="188"/>
          </reference>
        </references>
      </pivotArea>
    </format>
    <format dxfId="15420">
      <pivotArea outline="0" fieldPosition="0" dataOnly="0" labelOnly="1">
        <references count="1">
          <reference field="5" count="1">
            <x v="8"/>
          </reference>
        </references>
      </pivotArea>
    </format>
    <format dxfId="15419">
      <pivotArea outline="0" fieldPosition="0" dataOnly="0" labelOnly="1">
        <references count="2">
          <reference field="2" count="1">
            <x v="8"/>
          </reference>
          <reference field="5" count="1">
            <x v="8"/>
          </reference>
        </references>
      </pivotArea>
    </format>
    <format dxfId="15418">
      <pivotArea outline="0" fieldPosition="0" dataOnly="0" labelOnly="1">
        <references count="3">
          <reference field="2" count="1">
            <x v="8"/>
          </reference>
          <reference field="5" count="1">
            <x v="8"/>
          </reference>
          <reference field="6" count="1">
            <x v="33"/>
          </reference>
        </references>
      </pivotArea>
    </format>
    <format dxfId="15417">
      <pivotArea outline="0" fieldPosition="0" dataOnly="0" labelOnly="1">
        <references count="4">
          <reference field="2" count="1">
            <x v="8"/>
          </reference>
          <reference field="5" count="1">
            <x v="8"/>
          </reference>
          <reference field="6" count="1">
            <x v="33"/>
          </reference>
          <reference field="7" count="1">
            <x v="188"/>
          </reference>
        </references>
      </pivotArea>
    </format>
    <format dxfId="15416">
      <pivotArea outline="0" fieldPosition="0" dataOnly="0" labelOnly="1">
        <references count="5">
          <reference field="2" count="1">
            <x v="8"/>
          </reference>
          <reference field="4" count="1">
            <x v="10"/>
          </reference>
          <reference field="5" count="1">
            <x v="8"/>
          </reference>
          <reference field="6" count="1">
            <x v="33"/>
          </reference>
          <reference field="7" count="1">
            <x v="188"/>
          </reference>
        </references>
      </pivotArea>
    </format>
    <format dxfId="15415">
      <pivotArea outline="0" fieldPosition="0" dataOnly="0" labelOnly="1">
        <references count="1">
          <reference field="5" count="1">
            <x v="8"/>
          </reference>
        </references>
      </pivotArea>
    </format>
    <format dxfId="15414">
      <pivotArea outline="0" fieldPosition="0" dataOnly="0" grandRow="1" labelOnly="1"/>
    </format>
    <format dxfId="15413">
      <pivotArea outline="0" fieldPosition="0">
        <references count="5">
          <reference field="2" count="1">
            <x v="0"/>
          </reference>
          <reference field="4" count="1">
            <x v="10"/>
          </reference>
          <reference field="5" count="1">
            <x v="3"/>
          </reference>
          <reference field="6" count="1">
            <x v="7"/>
          </reference>
          <reference field="7" count="1">
            <x v="209"/>
          </reference>
        </references>
      </pivotArea>
    </format>
    <format dxfId="15412">
      <pivotArea outline="0" fieldPosition="0" dataOnly="0" labelOnly="1">
        <references count="4">
          <reference field="2" count="1">
            <x v="0"/>
          </reference>
          <reference field="5" count="1">
            <x v="3"/>
          </reference>
          <reference field="6" count="1">
            <x v="7"/>
          </reference>
          <reference field="7" count="1">
            <x v="209"/>
          </reference>
        </references>
      </pivotArea>
    </format>
    <format dxfId="15411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3"/>
          </reference>
          <reference field="6" count="1">
            <x v="7"/>
          </reference>
          <reference field="7" count="1">
            <x v="209"/>
          </reference>
        </references>
      </pivotArea>
    </format>
    <format dxfId="15410">
      <pivotArea outline="0" fieldPosition="0">
        <references count="2">
          <reference field="2" count="1">
            <x v="0"/>
          </reference>
          <reference field="5" count="1">
            <x v="8"/>
          </reference>
        </references>
      </pivotArea>
    </format>
    <format dxfId="15409">
      <pivotArea outline="0" fieldPosition="0">
        <references count="3">
          <reference field="2" count="1">
            <x v="0"/>
          </reference>
          <reference field="5" count="1">
            <x v="8"/>
          </reference>
          <reference field="6" count="1">
            <x v="2"/>
          </reference>
        </references>
      </pivotArea>
    </format>
    <format dxfId="15408">
      <pivotArea outline="0" fieldPosition="0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197"/>
          </reference>
        </references>
      </pivotArea>
    </format>
    <format dxfId="15407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197"/>
          </reference>
        </references>
      </pivotArea>
    </format>
    <format dxfId="15406">
      <pivotArea outline="0" fieldPosition="0">
        <references count="3">
          <reference field="2" count="1">
            <x v="5"/>
          </reference>
          <reference field="5" count="1">
            <x v="2"/>
          </reference>
          <reference field="6" count="1">
            <x v="22"/>
          </reference>
        </references>
      </pivotArea>
    </format>
    <format dxfId="15405">
      <pivotArea outline="0" fieldPosition="0" dataOnly="0" labelOnly="1">
        <references count="2">
          <reference field="2" count="1">
            <x v="5"/>
          </reference>
          <reference field="5" count="1">
            <x v="2"/>
          </reference>
        </references>
      </pivotArea>
    </format>
    <format dxfId="15404">
      <pivotArea outline="0" fieldPosition="0" dataOnly="0" labelOnly="1">
        <references count="3">
          <reference field="2" count="1">
            <x v="5"/>
          </reference>
          <reference field="5" count="1">
            <x v="2"/>
          </reference>
          <reference field="6" count="1">
            <x v="22"/>
          </reference>
        </references>
      </pivotArea>
    </format>
    <format dxfId="15403">
      <pivotArea outline="0" fieldPosition="0" grandRow="1"/>
    </format>
    <format dxfId="15402">
      <pivotArea outline="0" fieldPosition="0" dataOnly="0" grandRow="1" labelOnly="1"/>
    </format>
    <format dxfId="15401">
      <pivotArea outline="0" fieldPosition="0" grandRow="1"/>
    </format>
    <format dxfId="15400">
      <pivotArea outline="0" fieldPosition="0" dataOnly="0" grandRow="1" labelOnly="1"/>
    </format>
    <format dxfId="15399">
      <pivotArea outline="0" fieldPosition="0">
        <references count="4">
          <reference field="2" count="1">
            <x v="6"/>
          </reference>
          <reference field="5" count="1">
            <x v="2"/>
          </reference>
          <reference field="6" count="1">
            <x v="24"/>
          </reference>
          <reference field="7" count="1">
            <x v="193"/>
          </reference>
        </references>
      </pivotArea>
    </format>
    <format dxfId="15398">
      <pivotArea outline="0" fieldPosition="0" dataOnly="0" labelOnly="1">
        <references count="3">
          <reference field="2" count="1">
            <x v="6"/>
          </reference>
          <reference field="5" count="1">
            <x v="2"/>
          </reference>
          <reference field="6" count="1">
            <x v="24"/>
          </reference>
        </references>
      </pivotArea>
    </format>
    <format dxfId="15397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4"/>
          </reference>
          <reference field="7" count="1">
            <x v="193"/>
          </reference>
        </references>
      </pivotArea>
    </format>
    <format dxfId="15396">
      <pivotArea outline="0" fieldPosition="0">
        <references count="5">
          <reference field="2" count="1">
            <x v="6"/>
          </reference>
          <reference field="4" count="1">
            <x v="12"/>
          </reference>
          <reference field="5" count="1">
            <x v="2"/>
          </reference>
          <reference field="6" count="1">
            <x v="25"/>
          </reference>
          <reference field="7" count="1">
            <x v="228"/>
          </reference>
        </references>
      </pivotArea>
    </format>
    <format dxfId="15395">
      <pivotArea outline="0" fieldPosition="0">
        <references count="2">
          <reference field="2" count="1">
            <x v="11"/>
          </reference>
          <reference field="5" count="1">
            <x v="0"/>
          </reference>
        </references>
      </pivotArea>
    </format>
    <format dxfId="15394">
      <pivotArea outline="0" fieldPosition="0">
        <references count="3">
          <reference field="2" count="1">
            <x v="11"/>
          </reference>
          <reference field="5" count="1">
            <x v="0"/>
          </reference>
          <reference field="6" count="1">
            <x v="36"/>
          </reference>
        </references>
      </pivotArea>
    </format>
    <format dxfId="15393">
      <pivotArea outline="0" fieldPosition="0">
        <references count="2">
          <reference field="2" count="1">
            <x v="9"/>
          </reference>
          <reference field="5" count="1">
            <x v="0"/>
          </reference>
        </references>
      </pivotArea>
    </format>
    <format dxfId="15392">
      <pivotArea outline="0" fieldPosition="0">
        <references count="3">
          <reference field="2" count="1">
            <x v="0"/>
          </reference>
          <reference field="5" count="1">
            <x v="3"/>
          </reference>
          <reference field="6" count="1">
            <x v="7"/>
          </reference>
        </references>
      </pivotArea>
    </format>
    <format dxfId="15391">
      <pivotArea outline="0" fieldPosition="0">
        <references count="3">
          <reference field="2" count="1">
            <x v="0"/>
          </reference>
          <reference field="5" count="1">
            <x v="7"/>
          </reference>
          <reference field="6" count="1">
            <x v="7"/>
          </reference>
        </references>
      </pivotArea>
    </format>
    <format dxfId="15390">
      <pivotArea outline="0" fieldPosition="0">
        <references count="3">
          <reference field="2" count="1">
            <x v="0"/>
          </reference>
          <reference field="5" count="1">
            <x v="5"/>
          </reference>
          <reference field="6" count="1">
            <x v="1"/>
          </reference>
        </references>
      </pivotArea>
    </format>
    <format dxfId="15389">
      <pivotArea outline="0" fieldPosition="0">
        <references count="4">
          <reference field="2" count="1">
            <x v="0"/>
          </reference>
          <reference field="5" count="1">
            <x v="8"/>
          </reference>
          <reference field="6" count="1">
            <x v="7"/>
          </reference>
          <reference field="7" count="1">
            <x v="224"/>
          </reference>
        </references>
      </pivotArea>
    </format>
    <format dxfId="15388">
      <pivotArea outline="0" fieldPosition="0" dataOnly="0" labelOnly="1">
        <references count="3">
          <reference field="2" count="1">
            <x v="0"/>
          </reference>
          <reference field="5" count="1">
            <x v="8"/>
          </reference>
          <reference field="6" count="1">
            <x v="7"/>
          </reference>
        </references>
      </pivotArea>
    </format>
    <format dxfId="15387">
      <pivotArea outline="0" fieldPosition="0" dataOnly="0" labelOnly="1">
        <references count="4">
          <reference field="2" count="1">
            <x v="0"/>
          </reference>
          <reference field="5" count="1">
            <x v="8"/>
          </reference>
          <reference field="6" count="1">
            <x v="7"/>
          </reference>
          <reference field="7" count="1">
            <x v="224"/>
          </reference>
        </references>
      </pivotArea>
    </format>
    <format dxfId="15386">
      <pivotArea outline="0" fieldPosition="0">
        <references count="5">
          <reference field="2" count="1">
            <x v="11"/>
          </reference>
          <reference field="4" count="1">
            <x v="20"/>
          </reference>
          <reference field="5" count="1">
            <x v="0"/>
          </reference>
          <reference field="6" count="1">
            <x v="36"/>
          </reference>
          <reference field="7" count="1">
            <x v="205"/>
          </reference>
        </references>
      </pivotArea>
    </format>
    <format dxfId="15385">
      <pivotArea outline="0" fieldPosition="0">
        <references count="3">
          <reference field="2" count="1">
            <x v="2"/>
          </reference>
          <reference field="5" count="1">
            <x v="4"/>
          </reference>
          <reference field="6" count="1">
            <x v="10"/>
          </reference>
        </references>
      </pivotArea>
    </format>
    <format dxfId="15384">
      <pivotArea outline="0" fieldPosition="0">
        <references count="5">
          <reference field="2" count="1">
            <x v="0"/>
          </reference>
          <reference field="4" count="1">
            <x v="9"/>
          </reference>
          <reference field="5" count="1">
            <x v="7"/>
          </reference>
          <reference field="6" count="1">
            <x v="2"/>
          </reference>
          <reference field="7" count="1">
            <x v="223"/>
          </reference>
        </references>
      </pivotArea>
    </format>
    <format dxfId="15383">
      <pivotArea outline="0" fieldPosition="0">
        <references count="5">
          <reference field="2" count="1">
            <x v="0"/>
          </reference>
          <reference field="4" count="1">
            <x v="12"/>
          </reference>
          <reference field="5" count="1">
            <x v="7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5382">
      <pivotArea outline="0" fieldPosition="0">
        <references count="5">
          <reference field="2" count="1">
            <x v="0"/>
          </reference>
          <reference field="4" count="1">
            <x v="9"/>
          </reference>
          <reference field="5" count="1">
            <x v="5"/>
          </reference>
          <reference field="6" count="1">
            <x v="1"/>
          </reference>
          <reference field="7" count="1">
            <x v="223"/>
          </reference>
        </references>
      </pivotArea>
    </format>
    <format dxfId="15381">
      <pivotArea outline="0" fieldPosition="0">
        <references count="5">
          <reference field="2" count="1">
            <x v="0"/>
          </reference>
          <reference field="4" count="1">
            <x v="9"/>
          </reference>
          <reference field="5" count="1">
            <x v="3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5380">
      <pivotArea outline="0" fieldPosition="0">
        <references count="5">
          <reference field="2" count="1">
            <x v="6"/>
          </reference>
          <reference field="4" count="1">
            <x v="9"/>
          </reference>
          <reference field="5" count="1">
            <x v="2"/>
          </reference>
          <reference field="6" count="1">
            <x v="25"/>
          </reference>
          <reference field="7" count="1">
            <x v="189"/>
          </reference>
        </references>
      </pivotArea>
    </format>
    <format dxfId="15379">
      <pivotArea outline="0" fieldPosition="0">
        <references count="5">
          <reference field="2" count="1">
            <x v="0"/>
          </reference>
          <reference field="4" count="1">
            <x v="9"/>
          </reference>
          <reference field="5" count="1">
            <x v="1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5378">
      <pivotArea outline="0" fieldPosition="0">
        <references count="4">
          <reference field="2" count="1">
            <x v="0"/>
          </reference>
          <reference field="5" count="1">
            <x v="7"/>
          </reference>
          <reference field="6" count="1">
            <x v="2"/>
          </reference>
          <reference field="7" count="1">
            <x v="223"/>
          </reference>
        </references>
      </pivotArea>
    </format>
    <format dxfId="15377">
      <pivotArea outline="0" fieldPosition="0">
        <references count="4">
          <reference field="2" count="1">
            <x v="0"/>
          </reference>
          <reference field="5" count="1">
            <x v="5"/>
          </reference>
          <reference field="6" count="1">
            <x v="1"/>
          </reference>
          <reference field="7" count="1">
            <x v="223"/>
          </reference>
        </references>
      </pivotArea>
    </format>
    <format dxfId="15376">
      <pivotArea outline="0" fieldPosition="0"/>
    </format>
    <format dxfId="15375">
      <pivotArea outline="0" fieldPosition="0" dataOnly="0" labelOnly="1">
        <references count="1">
          <reference field="5" count="1">
            <x v="0"/>
          </reference>
        </references>
      </pivotArea>
    </format>
    <format dxfId="15374">
      <pivotArea outline="0" fieldPosition="0" dataOnly="0" labelOnly="1">
        <references count="2">
          <reference field="2" count="1">
            <x v="0"/>
          </reference>
          <reference field="5" count="1">
            <x v="0"/>
          </reference>
        </references>
      </pivotArea>
    </format>
    <format dxfId="15373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0"/>
          </reference>
        </references>
      </pivotArea>
    </format>
    <format dxfId="15372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0"/>
          </reference>
          <reference field="7" count="1">
            <x v="223"/>
          </reference>
        </references>
      </pivotArea>
    </format>
    <format dxfId="15371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0"/>
          </reference>
        </references>
      </pivotArea>
    </format>
    <format dxfId="15370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0"/>
          </reference>
          <reference field="7" count="1">
            <x v="223"/>
          </reference>
        </references>
      </pivotArea>
    </format>
    <format dxfId="15369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0"/>
          </reference>
          <reference field="6" count="1">
            <x v="0"/>
          </reference>
          <reference field="7" count="1">
            <x v="223"/>
          </reference>
        </references>
      </pivotArea>
    </format>
    <format dxfId="15368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2"/>
          </reference>
        </references>
      </pivotArea>
    </format>
    <format dxfId="15367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223"/>
          </reference>
        </references>
      </pivotArea>
    </format>
    <format dxfId="15366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0"/>
          </reference>
          <reference field="6" count="1">
            <x v="2"/>
          </reference>
          <reference field="7" count="1">
            <x v="223"/>
          </reference>
        </references>
      </pivotArea>
    </format>
    <format dxfId="15365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0"/>
          </reference>
          <reference field="6" count="1">
            <x v="2"/>
          </reference>
          <reference field="7" count="1">
            <x v="223"/>
          </reference>
        </references>
      </pivotArea>
    </format>
    <format dxfId="15364">
      <pivotArea outline="0" fieldPosition="0" dataOnly="0" labelOnly="1">
        <references count="5">
          <reference field="2" count="1">
            <x v="0"/>
          </reference>
          <reference field="4" count="1">
            <x v="11"/>
          </reference>
          <reference field="5" count="1">
            <x v="0"/>
          </reference>
          <reference field="6" count="1">
            <x v="2"/>
          </reference>
          <reference field="7" count="1">
            <x v="223"/>
          </reference>
        </references>
      </pivotArea>
    </format>
    <format dxfId="15363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223"/>
          </reference>
        </references>
      </pivotArea>
    </format>
    <format dxfId="15362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0"/>
          </reference>
          <reference field="6" count="1">
            <x v="2"/>
          </reference>
          <reference field="7" count="1">
            <x v="223"/>
          </reference>
        </references>
      </pivotArea>
    </format>
    <format dxfId="15361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224"/>
          </reference>
        </references>
      </pivotArea>
    </format>
    <format dxfId="15360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0"/>
          </reference>
          <reference field="6" count="1">
            <x v="2"/>
          </reference>
          <reference field="7" count="1">
            <x v="224"/>
          </reference>
        </references>
      </pivotArea>
    </format>
    <format dxfId="15359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2"/>
          </reference>
        </references>
      </pivotArea>
    </format>
    <format dxfId="15358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224"/>
          </reference>
        </references>
      </pivotArea>
    </format>
    <format dxfId="15357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0"/>
          </reference>
          <reference field="6" count="1">
            <x v="2"/>
          </reference>
          <reference field="7" count="1">
            <x v="224"/>
          </reference>
        </references>
      </pivotArea>
    </format>
    <format dxfId="15356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6"/>
          </reference>
        </references>
      </pivotArea>
    </format>
    <format dxfId="15355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6"/>
          </reference>
          <reference field="7" count="1">
            <x v="223"/>
          </reference>
        </references>
      </pivotArea>
    </format>
    <format dxfId="15354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6"/>
          </reference>
        </references>
      </pivotArea>
    </format>
    <format dxfId="15353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6"/>
          </reference>
          <reference field="7" count="1">
            <x v="223"/>
          </reference>
        </references>
      </pivotArea>
    </format>
    <format dxfId="15352">
      <pivotArea outline="0" fieldPosition="0" dataOnly="0" labelOnly="1">
        <references count="5">
          <reference field="2" count="1">
            <x v="0"/>
          </reference>
          <reference field="4" count="1">
            <x v="14"/>
          </reference>
          <reference field="5" count="1">
            <x v="0"/>
          </reference>
          <reference field="6" count="1">
            <x v="6"/>
          </reference>
          <reference field="7" count="1">
            <x v="223"/>
          </reference>
        </references>
      </pivotArea>
    </format>
    <format dxfId="15351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7"/>
          </reference>
        </references>
      </pivotArea>
    </format>
    <format dxfId="15350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5349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0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5348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0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5347">
      <pivotArea outline="0" fieldPosition="0" dataOnly="0" labelOnly="1">
        <references count="5">
          <reference field="2" count="1">
            <x v="0"/>
          </reference>
          <reference field="4" count="1">
            <x v="15"/>
          </reference>
          <reference field="5" count="1">
            <x v="0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5346">
      <pivotArea outline="0" fieldPosition="0" dataOnly="0" labelOnly="1">
        <references count="5">
          <reference field="2" count="1">
            <x v="0"/>
          </reference>
          <reference field="4" count="1">
            <x v="16"/>
          </reference>
          <reference field="5" count="1">
            <x v="0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5345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5344">
      <pivotArea outline="0" fieldPosition="0" dataOnly="0" labelOnly="1">
        <references count="5">
          <reference field="2" count="1">
            <x v="0"/>
          </reference>
          <reference field="4" count="1">
            <x v="23"/>
          </reference>
          <reference field="5" count="1">
            <x v="0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5343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224"/>
          </reference>
        </references>
      </pivotArea>
    </format>
    <format dxfId="15342">
      <pivotArea outline="0" fieldPosition="0" dataOnly="0" labelOnly="1">
        <references count="2">
          <reference field="2" count="1">
            <x v="0"/>
          </reference>
          <reference field="5" count="1">
            <x v="0"/>
          </reference>
        </references>
      </pivotArea>
    </format>
    <format dxfId="15341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7"/>
          </reference>
        </references>
      </pivotArea>
    </format>
    <format dxfId="15340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224"/>
          </reference>
        </references>
      </pivotArea>
    </format>
    <format dxfId="15339">
      <pivotArea outline="0" fieldPosition="0" dataOnly="0" labelOnly="1">
        <references count="5">
          <reference field="2" count="1">
            <x v="0"/>
          </reference>
          <reference field="4" count="1">
            <x v="15"/>
          </reference>
          <reference field="5" count="1">
            <x v="0"/>
          </reference>
          <reference field="6" count="1">
            <x v="7"/>
          </reference>
          <reference field="7" count="1">
            <x v="224"/>
          </reference>
        </references>
      </pivotArea>
    </format>
    <format dxfId="15338">
      <pivotArea outline="0" fieldPosition="0" dataOnly="0" labelOnly="1">
        <references count="2">
          <reference field="2" count="1">
            <x v="1"/>
          </reference>
          <reference field="5" count="1">
            <x v="0"/>
          </reference>
        </references>
      </pivotArea>
    </format>
    <format dxfId="15337">
      <pivotArea outline="0" fieldPosition="0" dataOnly="0" labelOnly="1">
        <references count="3">
          <reference field="2" count="1">
            <x v="1"/>
          </reference>
          <reference field="5" count="1">
            <x v="0"/>
          </reference>
          <reference field="6" count="1">
            <x v="8"/>
          </reference>
        </references>
      </pivotArea>
    </format>
    <format dxfId="15336">
      <pivotArea outline="0" fieldPosition="0" dataOnly="0" labelOnly="1">
        <references count="4">
          <reference field="2" count="1">
            <x v="1"/>
          </reference>
          <reference field="5" count="1">
            <x v="0"/>
          </reference>
          <reference field="6" count="1">
            <x v="8"/>
          </reference>
          <reference field="7" count="1">
            <x v="200"/>
          </reference>
        </references>
      </pivotArea>
    </format>
    <format dxfId="15335">
      <pivotArea outline="0" fieldPosition="0" dataOnly="0" labelOnly="1">
        <references count="5">
          <reference field="2" count="1">
            <x v="1"/>
          </reference>
          <reference field="4" count="1">
            <x v="10"/>
          </reference>
          <reference field="5" count="1">
            <x v="0"/>
          </reference>
          <reference field="6" count="1">
            <x v="8"/>
          </reference>
          <reference field="7" count="1">
            <x v="200"/>
          </reference>
        </references>
      </pivotArea>
    </format>
    <format dxfId="15334">
      <pivotArea outline="0" fieldPosition="0" dataOnly="0" labelOnly="1">
        <references count="2">
          <reference field="2" count="1">
            <x v="1"/>
          </reference>
          <reference field="5" count="1">
            <x v="0"/>
          </reference>
        </references>
      </pivotArea>
    </format>
    <format dxfId="15333">
      <pivotArea outline="0" fieldPosition="0" dataOnly="0" labelOnly="1">
        <references count="3">
          <reference field="2" count="1">
            <x v="1"/>
          </reference>
          <reference field="5" count="1">
            <x v="0"/>
          </reference>
          <reference field="6" count="1">
            <x v="8"/>
          </reference>
        </references>
      </pivotArea>
    </format>
    <format dxfId="15332">
      <pivotArea outline="0" fieldPosition="0" dataOnly="0" labelOnly="1">
        <references count="4">
          <reference field="2" count="1">
            <x v="1"/>
          </reference>
          <reference field="5" count="1">
            <x v="0"/>
          </reference>
          <reference field="6" count="1">
            <x v="8"/>
          </reference>
          <reference field="7" count="1">
            <x v="200"/>
          </reference>
        </references>
      </pivotArea>
    </format>
    <format dxfId="15331">
      <pivotArea outline="0" fieldPosition="0" dataOnly="0" labelOnly="1">
        <references count="5">
          <reference field="2" count="1">
            <x v="1"/>
          </reference>
          <reference field="4" count="1">
            <x v="15"/>
          </reference>
          <reference field="5" count="1">
            <x v="0"/>
          </reference>
          <reference field="6" count="1">
            <x v="8"/>
          </reference>
          <reference field="7" count="1">
            <x v="200"/>
          </reference>
        </references>
      </pivotArea>
    </format>
    <format dxfId="15330">
      <pivotArea outline="0" fieldPosition="0" dataOnly="0" labelOnly="1">
        <references count="2">
          <reference field="2" count="1">
            <x v="2"/>
          </reference>
          <reference field="5" count="1">
            <x v="0"/>
          </reference>
        </references>
      </pivotArea>
    </format>
    <format dxfId="15329">
      <pivotArea outline="0" fieldPosition="0" dataOnly="0" labelOnly="1">
        <references count="3">
          <reference field="2" count="1">
            <x v="2"/>
          </reference>
          <reference field="5" count="1">
            <x v="0"/>
          </reference>
          <reference field="6" count="1">
            <x v="10"/>
          </reference>
        </references>
      </pivotArea>
    </format>
    <format dxfId="15328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0"/>
          </reference>
          <reference field="7" count="1">
            <x v="197"/>
          </reference>
        </references>
      </pivotArea>
    </format>
    <format dxfId="15327">
      <pivotArea outline="0" fieldPosition="0" dataOnly="0" labelOnly="1">
        <references count="5">
          <reference field="2" count="1">
            <x v="2"/>
          </reference>
          <reference field="4" count="1">
            <x v="10"/>
          </reference>
          <reference field="5" count="1">
            <x v="0"/>
          </reference>
          <reference field="6" count="1">
            <x v="10"/>
          </reference>
          <reference field="7" count="1">
            <x v="197"/>
          </reference>
        </references>
      </pivotArea>
    </format>
    <format dxfId="15326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0"/>
          </reference>
          <reference field="7" count="1">
            <x v="197"/>
          </reference>
        </references>
      </pivotArea>
    </format>
    <format dxfId="15325">
      <pivotArea outline="0" fieldPosition="0" dataOnly="0" labelOnly="1">
        <references count="5">
          <reference field="2" count="1">
            <x v="2"/>
          </reference>
          <reference field="4" count="1">
            <x v="17"/>
          </reference>
          <reference field="5" count="1">
            <x v="0"/>
          </reference>
          <reference field="6" count="1">
            <x v="10"/>
          </reference>
          <reference field="7" count="1">
            <x v="197"/>
          </reference>
        </references>
      </pivotArea>
    </format>
    <format dxfId="15324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0"/>
          </reference>
          <reference field="7" count="1">
            <x v="225"/>
          </reference>
        </references>
      </pivotArea>
    </format>
    <format dxfId="15323">
      <pivotArea outline="0" fieldPosition="0" dataOnly="0" labelOnly="1">
        <references count="5">
          <reference field="2" count="1">
            <x v="2"/>
          </reference>
          <reference field="4" count="1">
            <x v="9"/>
          </reference>
          <reference field="5" count="1">
            <x v="0"/>
          </reference>
          <reference field="6" count="1">
            <x v="10"/>
          </reference>
          <reference field="7" count="1">
            <x v="225"/>
          </reference>
        </references>
      </pivotArea>
    </format>
    <format dxfId="15322">
      <pivotArea outline="0" fieldPosition="0" dataOnly="0" labelOnly="1">
        <references count="5">
          <reference field="2" count="1">
            <x v="2"/>
          </reference>
          <reference field="4" count="1">
            <x v="10"/>
          </reference>
          <reference field="5" count="1">
            <x v="0"/>
          </reference>
          <reference field="6" count="1">
            <x v="10"/>
          </reference>
          <reference field="7" count="1">
            <x v="225"/>
          </reference>
        </references>
      </pivotArea>
    </format>
    <format dxfId="15321">
      <pivotArea outline="0" fieldPosition="0" dataOnly="0" labelOnly="1">
        <references count="3">
          <reference field="2" count="1">
            <x v="2"/>
          </reference>
          <reference field="5" count="1">
            <x v="0"/>
          </reference>
          <reference field="6" count="1">
            <x v="10"/>
          </reference>
        </references>
      </pivotArea>
    </format>
    <format dxfId="15320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0"/>
          </reference>
          <reference field="7" count="1">
            <x v="225"/>
          </reference>
        </references>
      </pivotArea>
    </format>
    <format dxfId="15319">
      <pivotArea outline="0" fieldPosition="0" dataOnly="0" labelOnly="1">
        <references count="5">
          <reference field="2" count="1">
            <x v="2"/>
          </reference>
          <reference field="4" count="1">
            <x v="15"/>
          </reference>
          <reference field="5" count="1">
            <x v="0"/>
          </reference>
          <reference field="6" count="1">
            <x v="10"/>
          </reference>
          <reference field="7" count="1">
            <x v="225"/>
          </reference>
        </references>
      </pivotArea>
    </format>
    <format dxfId="15318">
      <pivotArea outline="0" fieldPosition="0" dataOnly="0" labelOnly="1">
        <references count="3">
          <reference field="2" count="1">
            <x v="2"/>
          </reference>
          <reference field="5" count="1">
            <x v="0"/>
          </reference>
          <reference field="6" count="1">
            <x v="11"/>
          </reference>
        </references>
      </pivotArea>
    </format>
    <format dxfId="15317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1"/>
          </reference>
          <reference field="7" count="1">
            <x v="202"/>
          </reference>
        </references>
      </pivotArea>
    </format>
    <format dxfId="15316">
      <pivotArea outline="0" fieldPosition="0" dataOnly="0" labelOnly="1">
        <references count="2">
          <reference field="2" count="1">
            <x v="2"/>
          </reference>
          <reference field="5" count="1">
            <x v="0"/>
          </reference>
        </references>
      </pivotArea>
    </format>
    <format dxfId="15315">
      <pivotArea outline="0" fieldPosition="0" dataOnly="0" labelOnly="1">
        <references count="3">
          <reference field="2" count="1">
            <x v="2"/>
          </reference>
          <reference field="5" count="1">
            <x v="0"/>
          </reference>
          <reference field="6" count="1">
            <x v="11"/>
          </reference>
        </references>
      </pivotArea>
    </format>
    <format dxfId="15314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1"/>
          </reference>
          <reference field="7" count="1">
            <x v="202"/>
          </reference>
        </references>
      </pivotArea>
    </format>
    <format dxfId="15313">
      <pivotArea outline="0" fieldPosition="0" dataOnly="0" labelOnly="1">
        <references count="5">
          <reference field="2" count="1">
            <x v="2"/>
          </reference>
          <reference field="4" count="1">
            <x v="17"/>
          </reference>
          <reference field="5" count="1">
            <x v="0"/>
          </reference>
          <reference field="6" count="1">
            <x v="11"/>
          </reference>
          <reference field="7" count="1">
            <x v="202"/>
          </reference>
        </references>
      </pivotArea>
    </format>
    <format dxfId="15312">
      <pivotArea outline="0" fieldPosition="0" dataOnly="0" labelOnly="1">
        <references count="2">
          <reference field="2" count="1">
            <x v="4"/>
          </reference>
          <reference field="5" count="1">
            <x v="0"/>
          </reference>
        </references>
      </pivotArea>
    </format>
    <format dxfId="15311">
      <pivotArea outline="0" fieldPosition="0" dataOnly="0" labelOnly="1">
        <references count="3">
          <reference field="2" count="1">
            <x v="4"/>
          </reference>
          <reference field="5" count="1">
            <x v="0"/>
          </reference>
          <reference field="6" count="1">
            <x v="18"/>
          </reference>
        </references>
      </pivotArea>
    </format>
    <format dxfId="15310">
      <pivotArea outline="0" fieldPosition="0" dataOnly="0" labelOnly="1">
        <references count="4">
          <reference field="2" count="1">
            <x v="4"/>
          </reference>
          <reference field="5" count="1">
            <x v="0"/>
          </reference>
          <reference field="6" count="1">
            <x v="18"/>
          </reference>
          <reference field="7" count="1">
            <x v="189"/>
          </reference>
        </references>
      </pivotArea>
    </format>
    <format dxfId="15309">
      <pivotArea outline="0" fieldPosition="0" dataOnly="0" labelOnly="1">
        <references count="2">
          <reference field="2" count="1">
            <x v="4"/>
          </reference>
          <reference field="5" count="1">
            <x v="0"/>
          </reference>
        </references>
      </pivotArea>
    </format>
    <format dxfId="15308">
      <pivotArea outline="0" fieldPosition="0" dataOnly="0" labelOnly="1">
        <references count="3">
          <reference field="2" count="1">
            <x v="4"/>
          </reference>
          <reference field="5" count="1">
            <x v="0"/>
          </reference>
          <reference field="6" count="1">
            <x v="18"/>
          </reference>
        </references>
      </pivotArea>
    </format>
    <format dxfId="15307">
      <pivotArea outline="0" fieldPosition="0" dataOnly="0" labelOnly="1">
        <references count="4">
          <reference field="2" count="1">
            <x v="4"/>
          </reference>
          <reference field="5" count="1">
            <x v="0"/>
          </reference>
          <reference field="6" count="1">
            <x v="18"/>
          </reference>
          <reference field="7" count="1">
            <x v="189"/>
          </reference>
        </references>
      </pivotArea>
    </format>
    <format dxfId="15306">
      <pivotArea outline="0" fieldPosition="0" dataOnly="0" labelOnly="1">
        <references count="5">
          <reference field="2" count="1">
            <x v="4"/>
          </reference>
          <reference field="4" count="1">
            <x v="10"/>
          </reference>
          <reference field="5" count="1">
            <x v="0"/>
          </reference>
          <reference field="6" count="1">
            <x v="18"/>
          </reference>
          <reference field="7" count="1">
            <x v="189"/>
          </reference>
        </references>
      </pivotArea>
    </format>
    <format dxfId="15305">
      <pivotArea outline="0" fieldPosition="0" dataOnly="0" labelOnly="1">
        <references count="2">
          <reference field="2" count="1">
            <x v="5"/>
          </reference>
          <reference field="5" count="1">
            <x v="0"/>
          </reference>
        </references>
      </pivotArea>
    </format>
    <format dxfId="15304">
      <pivotArea outline="0" fieldPosition="0" dataOnly="0" labelOnly="1">
        <references count="3">
          <reference field="2" count="1">
            <x v="5"/>
          </reference>
          <reference field="5" count="1">
            <x v="0"/>
          </reference>
          <reference field="6" count="1">
            <x v="19"/>
          </reference>
        </references>
      </pivotArea>
    </format>
    <format dxfId="15303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19"/>
          </reference>
          <reference field="7" count="1">
            <x v="188"/>
          </reference>
        </references>
      </pivotArea>
    </format>
    <format dxfId="15302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19"/>
          </reference>
          <reference field="7" count="1">
            <x v="188"/>
          </reference>
        </references>
      </pivotArea>
    </format>
    <format dxfId="15301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19"/>
          </reference>
          <reference field="7" count="1">
            <x v="188"/>
          </reference>
        </references>
      </pivotArea>
    </format>
    <format dxfId="15300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19"/>
          </reference>
          <reference field="7" count="1">
            <x v="194"/>
          </reference>
        </references>
      </pivotArea>
    </format>
    <format dxfId="15299">
      <pivotArea outline="0" fieldPosition="0" dataOnly="0" labelOnly="1">
        <references count="3">
          <reference field="2" count="1">
            <x v="5"/>
          </reference>
          <reference field="5" count="1">
            <x v="0"/>
          </reference>
          <reference field="6" count="1">
            <x v="19"/>
          </reference>
        </references>
      </pivotArea>
    </format>
    <format dxfId="15298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19"/>
          </reference>
          <reference field="7" count="1">
            <x v="194"/>
          </reference>
        </references>
      </pivotArea>
    </format>
    <format dxfId="15297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19"/>
          </reference>
          <reference field="7" count="1">
            <x v="194"/>
          </reference>
        </references>
      </pivotArea>
    </format>
    <format dxfId="15296">
      <pivotArea outline="0" fieldPosition="0" dataOnly="0" labelOnly="1">
        <references count="3">
          <reference field="2" count="1">
            <x v="5"/>
          </reference>
          <reference field="5" count="1">
            <x v="0"/>
          </reference>
          <reference field="6" count="1">
            <x v="20"/>
          </reference>
        </references>
      </pivotArea>
    </format>
    <format dxfId="15295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0"/>
          </reference>
          <reference field="7" count="1">
            <x v="188"/>
          </reference>
        </references>
      </pivotArea>
    </format>
    <format dxfId="15294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0"/>
          </reference>
          <reference field="7" count="1">
            <x v="188"/>
          </reference>
        </references>
      </pivotArea>
    </format>
    <format dxfId="15293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20"/>
          </reference>
          <reference field="7" count="1">
            <x v="188"/>
          </reference>
        </references>
      </pivotArea>
    </format>
    <format dxfId="15292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0"/>
          </reference>
          <reference field="7" count="1">
            <x v="194"/>
          </reference>
        </references>
      </pivotArea>
    </format>
    <format dxfId="15291">
      <pivotArea outline="0" fieldPosition="0" dataOnly="0" labelOnly="1">
        <references count="3">
          <reference field="2" count="1">
            <x v="5"/>
          </reference>
          <reference field="5" count="1">
            <x v="0"/>
          </reference>
          <reference field="6" count="1">
            <x v="20"/>
          </reference>
        </references>
      </pivotArea>
    </format>
    <format dxfId="15290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0"/>
          </reference>
          <reference field="7" count="1">
            <x v="194"/>
          </reference>
        </references>
      </pivotArea>
    </format>
    <format dxfId="15289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20"/>
          </reference>
          <reference field="7" count="1">
            <x v="194"/>
          </reference>
        </references>
      </pivotArea>
    </format>
    <format dxfId="15288">
      <pivotArea outline="0" fieldPosition="0" dataOnly="0" labelOnly="1">
        <references count="3">
          <reference field="2" count="1">
            <x v="5"/>
          </reference>
          <reference field="5" count="1">
            <x v="0"/>
          </reference>
          <reference field="6" count="1">
            <x v="22"/>
          </reference>
        </references>
      </pivotArea>
    </format>
    <format dxfId="15287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2"/>
          </reference>
          <reference field="7" count="1">
            <x v="188"/>
          </reference>
        </references>
      </pivotArea>
    </format>
    <format dxfId="15286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2"/>
          </reference>
          <reference field="7" count="1">
            <x v="188"/>
          </reference>
        </references>
      </pivotArea>
    </format>
    <format dxfId="15285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22"/>
          </reference>
          <reference field="7" count="1">
            <x v="188"/>
          </reference>
        </references>
      </pivotArea>
    </format>
    <format dxfId="15284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2"/>
          </reference>
          <reference field="7" count="1">
            <x v="189"/>
          </reference>
        </references>
      </pivotArea>
    </format>
    <format dxfId="15283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2"/>
          </reference>
          <reference field="7" count="1">
            <x v="189"/>
          </reference>
        </references>
      </pivotArea>
    </format>
    <format dxfId="15282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22"/>
          </reference>
          <reference field="7" count="1">
            <x v="189"/>
          </reference>
        </references>
      </pivotArea>
    </format>
    <format dxfId="15281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2"/>
          </reference>
          <reference field="7" count="1">
            <x v="207"/>
          </reference>
        </references>
      </pivotArea>
    </format>
    <format dxfId="15280">
      <pivotArea outline="0" fieldPosition="0" dataOnly="0" labelOnly="1">
        <references count="2">
          <reference field="2" count="1">
            <x v="5"/>
          </reference>
          <reference field="5" count="1">
            <x v="0"/>
          </reference>
        </references>
      </pivotArea>
    </format>
    <format dxfId="15279">
      <pivotArea outline="0" fieldPosition="0" dataOnly="0" labelOnly="1">
        <references count="3">
          <reference field="2" count="1">
            <x v="5"/>
          </reference>
          <reference field="5" count="1">
            <x v="0"/>
          </reference>
          <reference field="6" count="1">
            <x v="22"/>
          </reference>
        </references>
      </pivotArea>
    </format>
    <format dxfId="15278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2"/>
          </reference>
          <reference field="7" count="1">
            <x v="207"/>
          </reference>
        </references>
      </pivotArea>
    </format>
    <format dxfId="15277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22"/>
          </reference>
          <reference field="7" count="1">
            <x v="207"/>
          </reference>
        </references>
      </pivotArea>
    </format>
    <format dxfId="15276">
      <pivotArea outline="0" fieldPosition="0" dataOnly="0" labelOnly="1">
        <references count="2">
          <reference field="2" count="1">
            <x v="6"/>
          </reference>
          <reference field="5" count="1">
            <x v="0"/>
          </reference>
        </references>
      </pivotArea>
    </format>
    <format dxfId="15275">
      <pivotArea outline="0" fieldPosition="0" dataOnly="0" labelOnly="1">
        <references count="3">
          <reference field="2" count="1">
            <x v="6"/>
          </reference>
          <reference field="5" count="1">
            <x v="0"/>
          </reference>
          <reference field="6" count="1">
            <x v="24"/>
          </reference>
        </references>
      </pivotArea>
    </format>
    <format dxfId="15274">
      <pivotArea outline="0" fieldPosition="0" dataOnly="0" labelOnly="1">
        <references count="4">
          <reference field="2" count="1">
            <x v="6"/>
          </reference>
          <reference field="5" count="1">
            <x v="0"/>
          </reference>
          <reference field="6" count="1">
            <x v="24"/>
          </reference>
          <reference field="7" count="1">
            <x v="192"/>
          </reference>
        </references>
      </pivotArea>
    </format>
    <format dxfId="15273">
      <pivotArea outline="0" fieldPosition="0" dataOnly="0" labelOnly="1">
        <references count="4">
          <reference field="2" count="1">
            <x v="6"/>
          </reference>
          <reference field="5" count="1">
            <x v="0"/>
          </reference>
          <reference field="6" count="1">
            <x v="24"/>
          </reference>
          <reference field="7" count="1">
            <x v="192"/>
          </reference>
        </references>
      </pivotArea>
    </format>
    <format dxfId="15272">
      <pivotArea outline="0" fieldPosition="0" dataOnly="0" labelOnly="1">
        <references count="5">
          <reference field="2" count="1">
            <x v="6"/>
          </reference>
          <reference field="4" count="1">
            <x v="15"/>
          </reference>
          <reference field="5" count="1">
            <x v="0"/>
          </reference>
          <reference field="6" count="1">
            <x v="24"/>
          </reference>
          <reference field="7" count="1">
            <x v="192"/>
          </reference>
        </references>
      </pivotArea>
    </format>
    <format dxfId="15271">
      <pivotArea outline="0" fieldPosition="0" dataOnly="0" labelOnly="1">
        <references count="4">
          <reference field="2" count="1">
            <x v="6"/>
          </reference>
          <reference field="5" count="1">
            <x v="0"/>
          </reference>
          <reference field="6" count="1">
            <x v="24"/>
          </reference>
          <reference field="7" count="1">
            <x v="193"/>
          </reference>
        </references>
      </pivotArea>
    </format>
    <format dxfId="15270">
      <pivotArea outline="0" fieldPosition="0" dataOnly="0" labelOnly="1">
        <references count="2">
          <reference field="2" count="1">
            <x v="6"/>
          </reference>
          <reference field="5" count="1">
            <x v="0"/>
          </reference>
        </references>
      </pivotArea>
    </format>
    <format dxfId="15269">
      <pivotArea outline="0" fieldPosition="0" dataOnly="0" labelOnly="1">
        <references count="3">
          <reference field="2" count="1">
            <x v="6"/>
          </reference>
          <reference field="5" count="1">
            <x v="0"/>
          </reference>
          <reference field="6" count="1">
            <x v="24"/>
          </reference>
        </references>
      </pivotArea>
    </format>
    <format dxfId="15268">
      <pivotArea outline="0" fieldPosition="0" dataOnly="0" labelOnly="1">
        <references count="4">
          <reference field="2" count="1">
            <x v="6"/>
          </reference>
          <reference field="5" count="1">
            <x v="0"/>
          </reference>
          <reference field="6" count="1">
            <x v="24"/>
          </reference>
          <reference field="7" count="1">
            <x v="193"/>
          </reference>
        </references>
      </pivotArea>
    </format>
    <format dxfId="15267">
      <pivotArea outline="0" fieldPosition="0" dataOnly="0" labelOnly="1">
        <references count="5">
          <reference field="2" count="1">
            <x v="6"/>
          </reference>
          <reference field="4" count="1">
            <x v="15"/>
          </reference>
          <reference field="5" count="1">
            <x v="0"/>
          </reference>
          <reference field="6" count="1">
            <x v="24"/>
          </reference>
          <reference field="7" count="1">
            <x v="193"/>
          </reference>
        </references>
      </pivotArea>
    </format>
    <format dxfId="15266">
      <pivotArea outline="0" fieldPosition="0" dataOnly="0" labelOnly="1">
        <references count="2">
          <reference field="2" count="1">
            <x v="8"/>
          </reference>
          <reference field="5" count="1">
            <x v="0"/>
          </reference>
        </references>
      </pivotArea>
    </format>
    <format dxfId="15265">
      <pivotArea outline="0" fieldPosition="0" dataOnly="0" labelOnly="1">
        <references count="3">
          <reference field="2" count="1">
            <x v="8"/>
          </reference>
          <reference field="5" count="1">
            <x v="0"/>
          </reference>
          <reference field="6" count="1">
            <x v="30"/>
          </reference>
        </references>
      </pivotArea>
    </format>
    <format dxfId="15264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0"/>
          </reference>
          <reference field="7" count="1">
            <x v="224"/>
          </reference>
        </references>
      </pivotArea>
    </format>
    <format dxfId="15263">
      <pivotArea outline="0" fieldPosition="0" dataOnly="0" labelOnly="1">
        <references count="3">
          <reference field="2" count="1">
            <x v="8"/>
          </reference>
          <reference field="5" count="1">
            <x v="0"/>
          </reference>
          <reference field="6" count="1">
            <x v="30"/>
          </reference>
        </references>
      </pivotArea>
    </format>
    <format dxfId="15262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0"/>
          </reference>
          <reference field="7" count="1">
            <x v="224"/>
          </reference>
        </references>
      </pivotArea>
    </format>
    <format dxfId="15261">
      <pivotArea outline="0" fieldPosition="0" dataOnly="0" labelOnly="1">
        <references count="5">
          <reference field="2" count="1">
            <x v="8"/>
          </reference>
          <reference field="4" count="1">
            <x v="18"/>
          </reference>
          <reference field="5" count="1">
            <x v="0"/>
          </reference>
          <reference field="6" count="1">
            <x v="30"/>
          </reference>
          <reference field="7" count="1">
            <x v="224"/>
          </reference>
        </references>
      </pivotArea>
    </format>
    <format dxfId="15260">
      <pivotArea outline="0" fieldPosition="0" dataOnly="0" labelOnly="1">
        <references count="3">
          <reference field="2" count="1">
            <x v="8"/>
          </reference>
          <reference field="5" count="1">
            <x v="0"/>
          </reference>
          <reference field="6" count="1">
            <x v="31"/>
          </reference>
        </references>
      </pivotArea>
    </format>
    <format dxfId="15259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95"/>
          </reference>
        </references>
      </pivotArea>
    </format>
    <format dxfId="15258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95"/>
          </reference>
        </references>
      </pivotArea>
    </format>
    <format dxfId="15257">
      <pivotArea outline="0" fieldPosition="0" dataOnly="0" labelOnly="1">
        <references count="5">
          <reference field="2" count="1">
            <x v="8"/>
          </reference>
          <reference field="4" count="1">
            <x v="19"/>
          </reference>
          <reference field="5" count="1">
            <x v="0"/>
          </reference>
          <reference field="6" count="1">
            <x v="31"/>
          </reference>
          <reference field="7" count="1">
            <x v="195"/>
          </reference>
        </references>
      </pivotArea>
    </format>
    <format dxfId="15256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96"/>
          </reference>
        </references>
      </pivotArea>
    </format>
    <format dxfId="15255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96"/>
          </reference>
        </references>
      </pivotArea>
    </format>
    <format dxfId="15254">
      <pivotArea outline="0" fieldPosition="0" dataOnly="0" labelOnly="1">
        <references count="5">
          <reference field="2" count="1">
            <x v="8"/>
          </reference>
          <reference field="4" count="1">
            <x v="18"/>
          </reference>
          <reference field="5" count="1">
            <x v="0"/>
          </reference>
          <reference field="6" count="1">
            <x v="31"/>
          </reference>
          <reference field="7" count="1">
            <x v="196"/>
          </reference>
        </references>
      </pivotArea>
    </format>
    <format dxfId="15253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98"/>
          </reference>
        </references>
      </pivotArea>
    </format>
    <format dxfId="15252">
      <pivotArea outline="0" fieldPosition="0" dataOnly="0" labelOnly="1">
        <references count="3">
          <reference field="2" count="1">
            <x v="8"/>
          </reference>
          <reference field="5" count="1">
            <x v="0"/>
          </reference>
          <reference field="6" count="1">
            <x v="31"/>
          </reference>
        </references>
      </pivotArea>
    </format>
    <format dxfId="15251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98"/>
          </reference>
        </references>
      </pivotArea>
    </format>
    <format dxfId="15250">
      <pivotArea outline="0" fieldPosition="0" dataOnly="0" labelOnly="1">
        <references count="5">
          <reference field="2" count="1">
            <x v="8"/>
          </reference>
          <reference field="4" count="1">
            <x v="19"/>
          </reference>
          <reference field="5" count="1">
            <x v="0"/>
          </reference>
          <reference field="6" count="1">
            <x v="31"/>
          </reference>
          <reference field="7" count="1">
            <x v="198"/>
          </reference>
        </references>
      </pivotArea>
    </format>
    <format dxfId="15249">
      <pivotArea outline="0" fieldPosition="0" dataOnly="0" labelOnly="1">
        <references count="3">
          <reference field="2" count="1">
            <x v="8"/>
          </reference>
          <reference field="5" count="1">
            <x v="0"/>
          </reference>
          <reference field="6" count="1">
            <x v="32"/>
          </reference>
        </references>
      </pivotArea>
    </format>
    <format dxfId="15248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2"/>
          </reference>
          <reference field="7" count="1">
            <x v="224"/>
          </reference>
        </references>
      </pivotArea>
    </format>
    <format dxfId="15247">
      <pivotArea outline="0" fieldPosition="0" dataOnly="0" labelOnly="1">
        <references count="3">
          <reference field="2" count="1">
            <x v="8"/>
          </reference>
          <reference field="5" count="1">
            <x v="0"/>
          </reference>
          <reference field="6" count="1">
            <x v="32"/>
          </reference>
        </references>
      </pivotArea>
    </format>
    <format dxfId="15246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2"/>
          </reference>
          <reference field="7" count="1">
            <x v="224"/>
          </reference>
        </references>
      </pivotArea>
    </format>
    <format dxfId="15245">
      <pivotArea outline="0" fieldPosition="0" dataOnly="0" labelOnly="1">
        <references count="5">
          <reference field="2" count="1">
            <x v="8"/>
          </reference>
          <reference field="4" count="1">
            <x v="10"/>
          </reference>
          <reference field="5" count="1">
            <x v="0"/>
          </reference>
          <reference field="6" count="1">
            <x v="32"/>
          </reference>
          <reference field="7" count="1">
            <x v="224"/>
          </reference>
        </references>
      </pivotArea>
    </format>
    <format dxfId="15244">
      <pivotArea outline="0" fieldPosition="0" dataOnly="0" labelOnly="1">
        <references count="3">
          <reference field="2" count="1">
            <x v="8"/>
          </reference>
          <reference field="5" count="1">
            <x v="0"/>
          </reference>
          <reference field="6" count="1">
            <x v="33"/>
          </reference>
        </references>
      </pivotArea>
    </format>
    <format dxfId="15243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3"/>
          </reference>
          <reference field="7" count="1">
            <x v="188"/>
          </reference>
        </references>
      </pivotArea>
    </format>
    <format dxfId="15242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3"/>
          </reference>
          <reference field="7" count="1">
            <x v="188"/>
          </reference>
        </references>
      </pivotArea>
    </format>
    <format dxfId="15241">
      <pivotArea outline="0" fieldPosition="0" dataOnly="0" labelOnly="1">
        <references count="5">
          <reference field="2" count="1">
            <x v="8"/>
          </reference>
          <reference field="4" count="1">
            <x v="10"/>
          </reference>
          <reference field="5" count="1">
            <x v="0"/>
          </reference>
          <reference field="6" count="1">
            <x v="33"/>
          </reference>
          <reference field="7" count="1">
            <x v="188"/>
          </reference>
        </references>
      </pivotArea>
    </format>
    <format dxfId="15240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3"/>
          </reference>
          <reference field="7" count="1">
            <x v="196"/>
          </reference>
        </references>
      </pivotArea>
    </format>
    <format dxfId="15239">
      <pivotArea outline="0" fieldPosition="0" dataOnly="0" labelOnly="1">
        <references count="2">
          <reference field="2" count="1">
            <x v="8"/>
          </reference>
          <reference field="5" count="1">
            <x v="0"/>
          </reference>
        </references>
      </pivotArea>
    </format>
    <format dxfId="15238">
      <pivotArea outline="0" fieldPosition="0" dataOnly="0" labelOnly="1">
        <references count="3">
          <reference field="2" count="1">
            <x v="8"/>
          </reference>
          <reference field="5" count="1">
            <x v="0"/>
          </reference>
          <reference field="6" count="1">
            <x v="33"/>
          </reference>
        </references>
      </pivotArea>
    </format>
    <format dxfId="15237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3"/>
          </reference>
          <reference field="7" count="1">
            <x v="196"/>
          </reference>
        </references>
      </pivotArea>
    </format>
    <format dxfId="15236">
      <pivotArea outline="0" fieldPosition="0" dataOnly="0" labelOnly="1">
        <references count="5">
          <reference field="2" count="1">
            <x v="8"/>
          </reference>
          <reference field="4" count="1">
            <x v="15"/>
          </reference>
          <reference field="5" count="1">
            <x v="0"/>
          </reference>
          <reference field="6" count="1">
            <x v="33"/>
          </reference>
          <reference field="7" count="1">
            <x v="196"/>
          </reference>
        </references>
      </pivotArea>
    </format>
    <format dxfId="15235">
      <pivotArea outline="0" fieldPosition="0" dataOnly="0" labelOnly="1">
        <references count="2">
          <reference field="2" count="1">
            <x v="9"/>
          </reference>
          <reference field="5" count="1">
            <x v="0"/>
          </reference>
        </references>
      </pivotArea>
    </format>
    <format dxfId="15234">
      <pivotArea outline="0" fieldPosition="0" dataOnly="0" labelOnly="1">
        <references count="3">
          <reference field="2" count="1">
            <x v="9"/>
          </reference>
          <reference field="5" count="1">
            <x v="0"/>
          </reference>
          <reference field="6" count="1">
            <x v="34"/>
          </reference>
        </references>
      </pivotArea>
    </format>
    <format dxfId="15233">
      <pivotArea outline="0" fieldPosition="0" dataOnly="0" labelOnly="1">
        <references count="4">
          <reference field="2" count="1">
            <x v="9"/>
          </reference>
          <reference field="5" count="1">
            <x v="0"/>
          </reference>
          <reference field="6" count="1">
            <x v="34"/>
          </reference>
          <reference field="7" count="1">
            <x v="190"/>
          </reference>
        </references>
      </pivotArea>
    </format>
    <format dxfId="15232">
      <pivotArea outline="0" fieldPosition="0" dataOnly="0" labelOnly="1">
        <references count="2">
          <reference field="2" count="1">
            <x v="9"/>
          </reference>
          <reference field="5" count="1">
            <x v="0"/>
          </reference>
        </references>
      </pivotArea>
    </format>
    <format dxfId="15231">
      <pivotArea outline="0" fieldPosition="0" dataOnly="0" labelOnly="1">
        <references count="3">
          <reference field="2" count="1">
            <x v="9"/>
          </reference>
          <reference field="5" count="1">
            <x v="0"/>
          </reference>
          <reference field="6" count="1">
            <x v="34"/>
          </reference>
        </references>
      </pivotArea>
    </format>
    <format dxfId="15230">
      <pivotArea outline="0" fieldPosition="0" dataOnly="0" labelOnly="1">
        <references count="4">
          <reference field="2" count="1">
            <x v="9"/>
          </reference>
          <reference field="5" count="1">
            <x v="0"/>
          </reference>
          <reference field="6" count="1">
            <x v="34"/>
          </reference>
          <reference field="7" count="1">
            <x v="190"/>
          </reference>
        </references>
      </pivotArea>
    </format>
    <format dxfId="15229">
      <pivotArea outline="0" fieldPosition="0" dataOnly="0" labelOnly="1">
        <references count="5">
          <reference field="2" count="1">
            <x v="9"/>
          </reference>
          <reference field="4" count="1">
            <x v="15"/>
          </reference>
          <reference field="5" count="1">
            <x v="0"/>
          </reference>
          <reference field="6" count="1">
            <x v="34"/>
          </reference>
          <reference field="7" count="1">
            <x v="190"/>
          </reference>
        </references>
      </pivotArea>
    </format>
    <format dxfId="15228">
      <pivotArea outline="0" fieldPosition="0" dataOnly="0" labelOnly="1">
        <references count="2">
          <reference field="2" count="1">
            <x v="10"/>
          </reference>
          <reference field="5" count="1">
            <x v="0"/>
          </reference>
        </references>
      </pivotArea>
    </format>
    <format dxfId="15227">
      <pivotArea outline="0" fieldPosition="0" dataOnly="0" labelOnly="1">
        <references count="3">
          <reference field="2" count="1">
            <x v="10"/>
          </reference>
          <reference field="5" count="1">
            <x v="0"/>
          </reference>
          <reference field="6" count="1">
            <x v="35"/>
          </reference>
        </references>
      </pivotArea>
    </format>
    <format dxfId="15226">
      <pivotArea outline="0" fieldPosition="0" dataOnly="0" labelOnly="1">
        <references count="4">
          <reference field="2" count="1">
            <x v="10"/>
          </reference>
          <reference field="5" count="1">
            <x v="0"/>
          </reference>
          <reference field="6" count="1">
            <x v="35"/>
          </reference>
          <reference field="7" count="1">
            <x v="223"/>
          </reference>
        </references>
      </pivotArea>
    </format>
    <format dxfId="15225">
      <pivotArea outline="0" fieldPosition="0" dataOnly="0" labelOnly="1">
        <references count="2">
          <reference field="2" count="1">
            <x v="10"/>
          </reference>
          <reference field="5" count="1">
            <x v="0"/>
          </reference>
        </references>
      </pivotArea>
    </format>
    <format dxfId="15224">
      <pivotArea outline="0" fieldPosition="0" dataOnly="0" labelOnly="1">
        <references count="3">
          <reference field="2" count="1">
            <x v="10"/>
          </reference>
          <reference field="5" count="1">
            <x v="0"/>
          </reference>
          <reference field="6" count="1">
            <x v="35"/>
          </reference>
        </references>
      </pivotArea>
    </format>
    <format dxfId="15223">
      <pivotArea outline="0" fieldPosition="0" dataOnly="0" labelOnly="1">
        <references count="4">
          <reference field="2" count="1">
            <x v="10"/>
          </reference>
          <reference field="5" count="1">
            <x v="0"/>
          </reference>
          <reference field="6" count="1">
            <x v="35"/>
          </reference>
          <reference field="7" count="1">
            <x v="223"/>
          </reference>
        </references>
      </pivotArea>
    </format>
    <format dxfId="15222">
      <pivotArea outline="0" fieldPosition="0" dataOnly="0" labelOnly="1">
        <references count="5">
          <reference field="2" count="1">
            <x v="10"/>
          </reference>
          <reference field="4" count="1">
            <x v="15"/>
          </reference>
          <reference field="5" count="1">
            <x v="0"/>
          </reference>
          <reference field="6" count="1">
            <x v="35"/>
          </reference>
          <reference field="7" count="1">
            <x v="223"/>
          </reference>
        </references>
      </pivotArea>
    </format>
    <format dxfId="15221">
      <pivotArea outline="0" fieldPosition="0" dataOnly="0" labelOnly="1">
        <references count="2">
          <reference field="2" count="1">
            <x v="11"/>
          </reference>
          <reference field="5" count="1">
            <x v="0"/>
          </reference>
        </references>
      </pivotArea>
    </format>
    <format dxfId="15220">
      <pivotArea outline="0" fieldPosition="0" dataOnly="0" labelOnly="1">
        <references count="3">
          <reference field="2" count="1">
            <x v="11"/>
          </reference>
          <reference field="5" count="1">
            <x v="0"/>
          </reference>
          <reference field="6" count="1">
            <x v="36"/>
          </reference>
        </references>
      </pivotArea>
    </format>
    <format dxfId="15219">
      <pivotArea outline="0" fieldPosition="0" dataOnly="0" labelOnly="1">
        <references count="4">
          <reference field="2" count="1">
            <x v="11"/>
          </reference>
          <reference field="5" count="1">
            <x v="0"/>
          </reference>
          <reference field="6" count="1">
            <x v="36"/>
          </reference>
          <reference field="7" count="1">
            <x v="205"/>
          </reference>
        </references>
      </pivotArea>
    </format>
    <format dxfId="15218">
      <pivotArea outline="0" fieldPosition="0" dataOnly="0" labelOnly="1">
        <references count="2">
          <reference field="2" count="1">
            <x v="11"/>
          </reference>
          <reference field="5" count="1">
            <x v="0"/>
          </reference>
        </references>
      </pivotArea>
    </format>
    <format dxfId="15217">
      <pivotArea outline="0" fieldPosition="0" dataOnly="0" labelOnly="1">
        <references count="3">
          <reference field="2" count="1">
            <x v="11"/>
          </reference>
          <reference field="5" count="1">
            <x v="0"/>
          </reference>
          <reference field="6" count="1">
            <x v="36"/>
          </reference>
        </references>
      </pivotArea>
    </format>
    <format dxfId="15216">
      <pivotArea outline="0" fieldPosition="0" dataOnly="0" labelOnly="1">
        <references count="4">
          <reference field="2" count="1">
            <x v="11"/>
          </reference>
          <reference field="5" count="1">
            <x v="0"/>
          </reference>
          <reference field="6" count="1">
            <x v="36"/>
          </reference>
          <reference field="7" count="1">
            <x v="205"/>
          </reference>
        </references>
      </pivotArea>
    </format>
    <format dxfId="15215">
      <pivotArea outline="0" fieldPosition="0" dataOnly="0" labelOnly="1">
        <references count="5">
          <reference field="2" count="1">
            <x v="11"/>
          </reference>
          <reference field="4" count="1">
            <x v="20"/>
          </reference>
          <reference field="5" count="1">
            <x v="0"/>
          </reference>
          <reference field="6" count="1">
            <x v="36"/>
          </reference>
          <reference field="7" count="1">
            <x v="205"/>
          </reference>
        </references>
      </pivotArea>
    </format>
    <format dxfId="15214">
      <pivotArea outline="0" fieldPosition="0" dataOnly="0" labelOnly="1">
        <references count="2">
          <reference field="2" count="1">
            <x v="12"/>
          </reference>
          <reference field="5" count="1">
            <x v="0"/>
          </reference>
        </references>
      </pivotArea>
    </format>
    <format dxfId="15213">
      <pivotArea outline="0" fieldPosition="0" dataOnly="0" labelOnly="1">
        <references count="3">
          <reference field="2" count="1">
            <x v="12"/>
          </reference>
          <reference field="5" count="1">
            <x v="0"/>
          </reference>
          <reference field="6" count="1">
            <x v="37"/>
          </reference>
        </references>
      </pivotArea>
    </format>
    <format dxfId="15212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7"/>
          </reference>
          <reference field="7" count="1">
            <x v="205"/>
          </reference>
        </references>
      </pivotArea>
    </format>
    <format dxfId="15211">
      <pivotArea outline="0" fieldPosition="0" dataOnly="0" labelOnly="1">
        <references count="3">
          <reference field="2" count="1">
            <x v="12"/>
          </reference>
          <reference field="5" count="1">
            <x v="0"/>
          </reference>
          <reference field="6" count="1">
            <x v="37"/>
          </reference>
        </references>
      </pivotArea>
    </format>
    <format dxfId="15210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7"/>
          </reference>
          <reference field="7" count="1">
            <x v="205"/>
          </reference>
        </references>
      </pivotArea>
    </format>
    <format dxfId="15209">
      <pivotArea outline="0" fieldPosition="0" dataOnly="0" labelOnly="1">
        <references count="5">
          <reference field="2" count="1">
            <x v="12"/>
          </reference>
          <reference field="4" count="1">
            <x v="21"/>
          </reference>
          <reference field="5" count="1">
            <x v="0"/>
          </reference>
          <reference field="6" count="1">
            <x v="37"/>
          </reference>
          <reference field="7" count="1">
            <x v="205"/>
          </reference>
        </references>
      </pivotArea>
    </format>
    <format dxfId="15208">
      <pivotArea outline="0" fieldPosition="0" dataOnly="0" labelOnly="1">
        <references count="3">
          <reference field="2" count="1">
            <x v="12"/>
          </reference>
          <reference field="5" count="1">
            <x v="0"/>
          </reference>
          <reference field="6" count="1">
            <x v="38"/>
          </reference>
        </references>
      </pivotArea>
    </format>
    <format dxfId="15207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8"/>
          </reference>
          <reference field="7" count="1">
            <x v="205"/>
          </reference>
        </references>
      </pivotArea>
    </format>
    <format dxfId="15206">
      <pivotArea outline="0" fieldPosition="0" dataOnly="0" labelOnly="1">
        <references count="1">
          <reference field="5" count="1">
            <x v="0"/>
          </reference>
        </references>
      </pivotArea>
    </format>
    <format dxfId="15205">
      <pivotArea outline="0" fieldPosition="0" dataOnly="0" labelOnly="1">
        <references count="2">
          <reference field="2" count="1">
            <x v="12"/>
          </reference>
          <reference field="5" count="1">
            <x v="0"/>
          </reference>
        </references>
      </pivotArea>
    </format>
    <format dxfId="15204">
      <pivotArea outline="0" fieldPosition="0" dataOnly="0" labelOnly="1">
        <references count="3">
          <reference field="2" count="1">
            <x v="12"/>
          </reference>
          <reference field="5" count="1">
            <x v="0"/>
          </reference>
          <reference field="6" count="1">
            <x v="38"/>
          </reference>
        </references>
      </pivotArea>
    </format>
    <format dxfId="15203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8"/>
          </reference>
          <reference field="7" count="1">
            <x v="205"/>
          </reference>
        </references>
      </pivotArea>
    </format>
    <format dxfId="15202">
      <pivotArea outline="0" fieldPosition="0" dataOnly="0" labelOnly="1">
        <references count="5">
          <reference field="2" count="1">
            <x v="12"/>
          </reference>
          <reference field="4" count="1">
            <x v="21"/>
          </reference>
          <reference field="5" count="1">
            <x v="0"/>
          </reference>
          <reference field="6" count="1">
            <x v="38"/>
          </reference>
          <reference field="7" count="1">
            <x v="205"/>
          </reference>
        </references>
      </pivotArea>
    </format>
    <format dxfId="15201">
      <pivotArea outline="0" fieldPosition="0" dataOnly="0" labelOnly="1">
        <references count="1">
          <reference field="5" count="1">
            <x v="0"/>
          </reference>
        </references>
      </pivotArea>
    </format>
    <format dxfId="15200">
      <pivotArea outline="0" fieldPosition="0" dataOnly="0" labelOnly="1">
        <references count="1">
          <reference field="5" count="1">
            <x v="1"/>
          </reference>
        </references>
      </pivotArea>
    </format>
    <format dxfId="15199">
      <pivotArea outline="0" fieldPosition="0" dataOnly="0" labelOnly="1">
        <references count="2">
          <reference field="2" count="1">
            <x v="0"/>
          </reference>
          <reference field="5" count="1">
            <x v="1"/>
          </reference>
        </references>
      </pivotArea>
    </format>
    <format dxfId="15198">
      <pivotArea outline="0" fieldPosition="0" dataOnly="0" labelOnly="1">
        <references count="3">
          <reference field="2" count="1">
            <x v="0"/>
          </reference>
          <reference field="5" count="1">
            <x v="1"/>
          </reference>
          <reference field="6" count="1">
            <x v="4"/>
          </reference>
        </references>
      </pivotArea>
    </format>
    <format dxfId="15197">
      <pivotArea outline="0" fieldPosition="0" dataOnly="0" labelOnly="1">
        <references count="4">
          <reference field="2" count="1">
            <x v="0"/>
          </reference>
          <reference field="5" count="1">
            <x v="1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5196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1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5195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1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5194">
      <pivotArea outline="0" fieldPosition="0" dataOnly="0" labelOnly="1">
        <references count="1">
          <reference field="5" count="1">
            <x v="1"/>
          </reference>
        </references>
      </pivotArea>
    </format>
    <format dxfId="15193">
      <pivotArea outline="0" fieldPosition="0" dataOnly="0" labelOnly="1">
        <references count="2">
          <reference field="2" count="1">
            <x v="0"/>
          </reference>
          <reference field="5" count="1">
            <x v="1"/>
          </reference>
        </references>
      </pivotArea>
    </format>
    <format dxfId="15192">
      <pivotArea outline="0" fieldPosition="0" dataOnly="0" labelOnly="1">
        <references count="3">
          <reference field="2" count="1">
            <x v="0"/>
          </reference>
          <reference field="5" count="1">
            <x v="1"/>
          </reference>
          <reference field="6" count="1">
            <x v="4"/>
          </reference>
        </references>
      </pivotArea>
    </format>
    <format dxfId="15191">
      <pivotArea outline="0" fieldPosition="0" dataOnly="0" labelOnly="1">
        <references count="4">
          <reference field="2" count="1">
            <x v="0"/>
          </reference>
          <reference field="5" count="1">
            <x v="1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5190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1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5189">
      <pivotArea outline="0" fieldPosition="0" dataOnly="0" labelOnly="1">
        <references count="1">
          <reference field="5" count="1">
            <x v="1"/>
          </reference>
        </references>
      </pivotArea>
    </format>
    <format dxfId="15188">
      <pivotArea outline="0" fieldPosition="0" dataOnly="0" labelOnly="1">
        <references count="1">
          <reference field="5" count="1">
            <x v="2"/>
          </reference>
        </references>
      </pivotArea>
    </format>
    <format dxfId="15187">
      <pivotArea outline="0" fieldPosition="0" dataOnly="0" labelOnly="1">
        <references count="2">
          <reference field="2" count="1">
            <x v="6"/>
          </reference>
          <reference field="5" count="1">
            <x v="2"/>
          </reference>
        </references>
      </pivotArea>
    </format>
    <format dxfId="15186">
      <pivotArea outline="0" fieldPosition="0" dataOnly="0" labelOnly="1">
        <references count="3">
          <reference field="2" count="1">
            <x v="6"/>
          </reference>
          <reference field="5" count="1">
            <x v="2"/>
          </reference>
          <reference field="6" count="1">
            <x v="25"/>
          </reference>
        </references>
      </pivotArea>
    </format>
    <format dxfId="15185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5"/>
          </reference>
          <reference field="7" count="1">
            <x v="189"/>
          </reference>
        </references>
      </pivotArea>
    </format>
    <format dxfId="15184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5"/>
          </reference>
          <reference field="7" count="1">
            <x v="189"/>
          </reference>
        </references>
      </pivotArea>
    </format>
    <format dxfId="15183">
      <pivotArea outline="0" fieldPosition="0" dataOnly="0" labelOnly="1">
        <references count="5">
          <reference field="2" count="1">
            <x v="6"/>
          </reference>
          <reference field="4" count="1">
            <x v="9"/>
          </reference>
          <reference field="5" count="1">
            <x v="2"/>
          </reference>
          <reference field="6" count="1">
            <x v="25"/>
          </reference>
          <reference field="7" count="1">
            <x v="189"/>
          </reference>
        </references>
      </pivotArea>
    </format>
    <format dxfId="15182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5"/>
          </reference>
          <reference field="7" count="1">
            <x v="228"/>
          </reference>
        </references>
      </pivotArea>
    </format>
    <format dxfId="15181">
      <pivotArea outline="0" fieldPosition="0" dataOnly="0" labelOnly="1">
        <references count="5">
          <reference field="2" count="1">
            <x v="6"/>
          </reference>
          <reference field="4" count="1">
            <x v="9"/>
          </reference>
          <reference field="5" count="1">
            <x v="2"/>
          </reference>
          <reference field="6" count="1">
            <x v="25"/>
          </reference>
          <reference field="7" count="1">
            <x v="228"/>
          </reference>
        </references>
      </pivotArea>
    </format>
    <format dxfId="15180">
      <pivotArea outline="0" fieldPosition="0" dataOnly="0" labelOnly="1">
        <references count="5">
          <reference field="2" count="1">
            <x v="6"/>
          </reference>
          <reference field="4" count="1">
            <x v="10"/>
          </reference>
          <reference field="5" count="1">
            <x v="2"/>
          </reference>
          <reference field="6" count="1">
            <x v="25"/>
          </reference>
          <reference field="7" count="1">
            <x v="228"/>
          </reference>
        </references>
      </pivotArea>
    </format>
    <format dxfId="15179">
      <pivotArea outline="0" fieldPosition="0" dataOnly="0" labelOnly="1">
        <references count="1">
          <reference field="5" count="1">
            <x v="2"/>
          </reference>
        </references>
      </pivotArea>
    </format>
    <format dxfId="15178">
      <pivotArea outline="0" fieldPosition="0" dataOnly="0" labelOnly="1">
        <references count="2">
          <reference field="2" count="1">
            <x v="6"/>
          </reference>
          <reference field="5" count="1">
            <x v="2"/>
          </reference>
        </references>
      </pivotArea>
    </format>
    <format dxfId="15177">
      <pivotArea outline="0" fieldPosition="0" dataOnly="0" labelOnly="1">
        <references count="3">
          <reference field="2" count="1">
            <x v="6"/>
          </reference>
          <reference field="5" count="1">
            <x v="2"/>
          </reference>
          <reference field="6" count="1">
            <x v="25"/>
          </reference>
        </references>
      </pivotArea>
    </format>
    <format dxfId="15176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5"/>
          </reference>
          <reference field="7" count="1">
            <x v="228"/>
          </reference>
        </references>
      </pivotArea>
    </format>
    <format dxfId="15175">
      <pivotArea outline="0" fieldPosition="0" dataOnly="0" labelOnly="1">
        <references count="5">
          <reference field="2" count="1">
            <x v="6"/>
          </reference>
          <reference field="4" count="1">
            <x v="12"/>
          </reference>
          <reference field="5" count="1">
            <x v="2"/>
          </reference>
          <reference field="6" count="1">
            <x v="25"/>
          </reference>
          <reference field="7" count="1">
            <x v="228"/>
          </reference>
        </references>
      </pivotArea>
    </format>
    <format dxfId="15174">
      <pivotArea outline="0" fieldPosition="0" dataOnly="0" labelOnly="1">
        <references count="1">
          <reference field="5" count="1">
            <x v="2"/>
          </reference>
        </references>
      </pivotArea>
    </format>
    <format dxfId="15173">
      <pivotArea outline="0" fieldPosition="0" dataOnly="0" labelOnly="1">
        <references count="1">
          <reference field="5" count="1">
            <x v="3"/>
          </reference>
        </references>
      </pivotArea>
    </format>
    <format dxfId="15172">
      <pivotArea outline="0" fieldPosition="0" dataOnly="0" labelOnly="1">
        <references count="2">
          <reference field="2" count="1">
            <x v="0"/>
          </reference>
          <reference field="5" count="1">
            <x v="3"/>
          </reference>
        </references>
      </pivotArea>
    </format>
    <format dxfId="15171">
      <pivotArea outline="0" fieldPosition="0" dataOnly="0" labelOnly="1">
        <references count="3">
          <reference field="2" count="1">
            <x v="0"/>
          </reference>
          <reference field="5" count="1">
            <x v="3"/>
          </reference>
          <reference field="6" count="1">
            <x v="7"/>
          </reference>
        </references>
      </pivotArea>
    </format>
    <format dxfId="15170">
      <pivotArea outline="0" fieldPosition="0" dataOnly="0" labelOnly="1">
        <references count="4">
          <reference field="2" count="1">
            <x v="0"/>
          </reference>
          <reference field="5" count="1">
            <x v="3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5169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3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5168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3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5167">
      <pivotArea outline="0" fieldPosition="0" dataOnly="0" labelOnly="1">
        <references count="2">
          <reference field="2" count="1">
            <x v="0"/>
          </reference>
          <reference field="5" count="1">
            <x v="3"/>
          </reference>
        </references>
      </pivotArea>
    </format>
    <format dxfId="15166">
      <pivotArea outline="0" fieldPosition="0" dataOnly="0" labelOnly="1">
        <references count="3">
          <reference field="2" count="1">
            <x v="0"/>
          </reference>
          <reference field="5" count="1">
            <x v="3"/>
          </reference>
          <reference field="6" count="1">
            <x v="7"/>
          </reference>
        </references>
      </pivotArea>
    </format>
    <format dxfId="15165">
      <pivotArea outline="0" fieldPosition="0" dataOnly="0" labelOnly="1">
        <references count="4">
          <reference field="2" count="1">
            <x v="0"/>
          </reference>
          <reference field="5" count="1">
            <x v="3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5164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3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5163">
      <pivotArea outline="0" fieldPosition="0" dataOnly="0" labelOnly="1">
        <references count="2">
          <reference field="2" count="1">
            <x v="5"/>
          </reference>
          <reference field="5" count="1">
            <x v="3"/>
          </reference>
        </references>
      </pivotArea>
    </format>
    <format dxfId="15162">
      <pivotArea outline="0" fieldPosition="0" dataOnly="0" labelOnly="1">
        <references count="3">
          <reference field="2" count="1">
            <x v="5"/>
          </reference>
          <reference field="5" count="1">
            <x v="3"/>
          </reference>
          <reference field="6" count="1">
            <x v="20"/>
          </reference>
        </references>
      </pivotArea>
    </format>
    <format dxfId="15161">
      <pivotArea outline="0" fieldPosition="0" dataOnly="0" labelOnly="1">
        <references count="4">
          <reference field="2" count="1">
            <x v="5"/>
          </reference>
          <reference field="5" count="1">
            <x v="3"/>
          </reference>
          <reference field="6" count="1">
            <x v="20"/>
          </reference>
          <reference field="7" count="1">
            <x v="194"/>
          </reference>
        </references>
      </pivotArea>
    </format>
    <format dxfId="15160">
      <pivotArea outline="0" fieldPosition="0" dataOnly="0" labelOnly="1">
        <references count="2">
          <reference field="2" count="1">
            <x v="5"/>
          </reference>
          <reference field="5" count="1">
            <x v="3"/>
          </reference>
        </references>
      </pivotArea>
    </format>
    <format dxfId="15159">
      <pivotArea outline="0" fieldPosition="0" dataOnly="0" labelOnly="1">
        <references count="3">
          <reference field="2" count="1">
            <x v="5"/>
          </reference>
          <reference field="5" count="1">
            <x v="3"/>
          </reference>
          <reference field="6" count="1">
            <x v="20"/>
          </reference>
        </references>
      </pivotArea>
    </format>
    <format dxfId="15158">
      <pivotArea outline="0" fieldPosition="0" dataOnly="0" labelOnly="1">
        <references count="4">
          <reference field="2" count="1">
            <x v="5"/>
          </reference>
          <reference field="5" count="1">
            <x v="3"/>
          </reference>
          <reference field="6" count="1">
            <x v="20"/>
          </reference>
          <reference field="7" count="1">
            <x v="194"/>
          </reference>
        </references>
      </pivotArea>
    </format>
    <format dxfId="15157">
      <pivotArea outline="0" fieldPosition="0" dataOnly="0" labelOnly="1">
        <references count="5">
          <reference field="2" count="1">
            <x v="5"/>
          </reference>
          <reference field="4" count="1">
            <x v="10"/>
          </reference>
          <reference field="5" count="1">
            <x v="3"/>
          </reference>
          <reference field="6" count="1">
            <x v="20"/>
          </reference>
          <reference field="7" count="1">
            <x v="194"/>
          </reference>
        </references>
      </pivotArea>
    </format>
    <format dxfId="15156">
      <pivotArea outline="0" fieldPosition="0" dataOnly="0" labelOnly="1">
        <references count="2">
          <reference field="2" count="1">
            <x v="7"/>
          </reference>
          <reference field="5" count="1">
            <x v="3"/>
          </reference>
        </references>
      </pivotArea>
    </format>
    <format dxfId="15155">
      <pivotArea outline="0" fieldPosition="0" dataOnly="0" labelOnly="1">
        <references count="3">
          <reference field="2" count="1">
            <x v="7"/>
          </reference>
          <reference field="5" count="1">
            <x v="3"/>
          </reference>
          <reference field="6" count="1">
            <x v="27"/>
          </reference>
        </references>
      </pivotArea>
    </format>
    <format dxfId="15154">
      <pivotArea outline="0" fieldPosition="0" dataOnly="0" labelOnly="1">
        <references count="4">
          <reference field="2" count="1">
            <x v="7"/>
          </reference>
          <reference field="5" count="1">
            <x v="3"/>
          </reference>
          <reference field="6" count="1">
            <x v="27"/>
          </reference>
          <reference field="7" count="1">
            <x v="229"/>
          </reference>
        </references>
      </pivotArea>
    </format>
    <format dxfId="15153">
      <pivotArea outline="0" fieldPosition="0" dataOnly="0" labelOnly="1">
        <references count="2">
          <reference field="2" count="1">
            <x v="7"/>
          </reference>
          <reference field="5" count="1">
            <x v="3"/>
          </reference>
        </references>
      </pivotArea>
    </format>
    <format dxfId="15152">
      <pivotArea outline="0" fieldPosition="0" dataOnly="0" labelOnly="1">
        <references count="3">
          <reference field="2" count="1">
            <x v="7"/>
          </reference>
          <reference field="5" count="1">
            <x v="3"/>
          </reference>
          <reference field="6" count="1">
            <x v="27"/>
          </reference>
        </references>
      </pivotArea>
    </format>
    <format dxfId="15151">
      <pivotArea outline="0" fieldPosition="0" dataOnly="0" labelOnly="1">
        <references count="4">
          <reference field="2" count="1">
            <x v="7"/>
          </reference>
          <reference field="5" count="1">
            <x v="3"/>
          </reference>
          <reference field="6" count="1">
            <x v="27"/>
          </reference>
          <reference field="7" count="1">
            <x v="229"/>
          </reference>
        </references>
      </pivotArea>
    </format>
    <format dxfId="15150">
      <pivotArea outline="0" fieldPosition="0" dataOnly="0" labelOnly="1">
        <references count="5">
          <reference field="2" count="1">
            <x v="7"/>
          </reference>
          <reference field="4" count="1">
            <x v="24"/>
          </reference>
          <reference field="5" count="1">
            <x v="3"/>
          </reference>
          <reference field="6" count="1">
            <x v="27"/>
          </reference>
          <reference field="7" count="1">
            <x v="229"/>
          </reference>
        </references>
      </pivotArea>
    </format>
    <format dxfId="15149">
      <pivotArea outline="0" fieldPosition="0" dataOnly="0" labelOnly="1">
        <references count="2">
          <reference field="2" count="1">
            <x v="8"/>
          </reference>
          <reference field="5" count="1">
            <x v="3"/>
          </reference>
        </references>
      </pivotArea>
    </format>
    <format dxfId="15148">
      <pivotArea outline="0" fieldPosition="0" dataOnly="0" labelOnly="1">
        <references count="3">
          <reference field="2" count="1">
            <x v="8"/>
          </reference>
          <reference field="5" count="1">
            <x v="3"/>
          </reference>
          <reference field="6" count="1">
            <x v="31"/>
          </reference>
        </references>
      </pivotArea>
    </format>
    <format dxfId="15147">
      <pivotArea outline="0" fieldPosition="0" dataOnly="0" labelOnly="1">
        <references count="4">
          <reference field="2" count="1">
            <x v="8"/>
          </reference>
          <reference field="5" count="1">
            <x v="3"/>
          </reference>
          <reference field="6" count="1">
            <x v="31"/>
          </reference>
          <reference field="7" count="1">
            <x v="196"/>
          </reference>
        </references>
      </pivotArea>
    </format>
    <format dxfId="15146">
      <pivotArea outline="0" fieldPosition="0" dataOnly="0" labelOnly="1">
        <references count="1">
          <reference field="5" count="1">
            <x v="3"/>
          </reference>
        </references>
      </pivotArea>
    </format>
    <format dxfId="15145">
      <pivotArea outline="0" fieldPosition="0" dataOnly="0" labelOnly="1">
        <references count="2">
          <reference field="2" count="1">
            <x v="8"/>
          </reference>
          <reference field="5" count="1">
            <x v="3"/>
          </reference>
        </references>
      </pivotArea>
    </format>
    <format dxfId="15144">
      <pivotArea outline="0" fieldPosition="0" dataOnly="0" labelOnly="1">
        <references count="3">
          <reference field="2" count="1">
            <x v="8"/>
          </reference>
          <reference field="5" count="1">
            <x v="3"/>
          </reference>
          <reference field="6" count="1">
            <x v="31"/>
          </reference>
        </references>
      </pivotArea>
    </format>
    <format dxfId="15143">
      <pivotArea outline="0" fieldPosition="0" dataOnly="0" labelOnly="1">
        <references count="4">
          <reference field="2" count="1">
            <x v="8"/>
          </reference>
          <reference field="5" count="1">
            <x v="3"/>
          </reference>
          <reference field="6" count="1">
            <x v="31"/>
          </reference>
          <reference field="7" count="1">
            <x v="196"/>
          </reference>
        </references>
      </pivotArea>
    </format>
    <format dxfId="15142">
      <pivotArea outline="0" fieldPosition="0" dataOnly="0" labelOnly="1">
        <references count="5">
          <reference field="2" count="1">
            <x v="8"/>
          </reference>
          <reference field="4" count="1">
            <x v="18"/>
          </reference>
          <reference field="5" count="1">
            <x v="3"/>
          </reference>
          <reference field="6" count="1">
            <x v="31"/>
          </reference>
          <reference field="7" count="1">
            <x v="196"/>
          </reference>
        </references>
      </pivotArea>
    </format>
    <format dxfId="15141">
      <pivotArea outline="0" fieldPosition="0" dataOnly="0" labelOnly="1">
        <references count="1">
          <reference field="5" count="1">
            <x v="3"/>
          </reference>
        </references>
      </pivotArea>
    </format>
    <format dxfId="15140">
      <pivotArea outline="0" fieldPosition="0" dataOnly="0" labelOnly="1">
        <references count="1">
          <reference field="5" count="1">
            <x v="4"/>
          </reference>
        </references>
      </pivotArea>
    </format>
    <format dxfId="15139">
      <pivotArea outline="0" fieldPosition="0" dataOnly="0" labelOnly="1">
        <references count="2">
          <reference field="2" count="1">
            <x v="2"/>
          </reference>
          <reference field="5" count="1">
            <x v="4"/>
          </reference>
        </references>
      </pivotArea>
    </format>
    <format dxfId="15138">
      <pivotArea outline="0" fieldPosition="0" dataOnly="0" labelOnly="1">
        <references count="3">
          <reference field="2" count="1">
            <x v="2"/>
          </reference>
          <reference field="5" count="1">
            <x v="4"/>
          </reference>
          <reference field="6" count="1">
            <x v="10"/>
          </reference>
        </references>
      </pivotArea>
    </format>
    <format dxfId="15137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225"/>
          </reference>
        </references>
      </pivotArea>
    </format>
    <format dxfId="15136">
      <pivotArea outline="0" fieldPosition="0" dataOnly="0" labelOnly="1">
        <references count="5">
          <reference field="2" count="1">
            <x v="2"/>
          </reference>
          <reference field="4" count="1">
            <x v="9"/>
          </reference>
          <reference field="5" count="1">
            <x v="4"/>
          </reference>
          <reference field="6" count="1">
            <x v="10"/>
          </reference>
          <reference field="7" count="1">
            <x v="225"/>
          </reference>
        </references>
      </pivotArea>
    </format>
    <format dxfId="15135">
      <pivotArea outline="0" fieldPosition="0" dataOnly="0" labelOnly="1">
        <references count="5">
          <reference field="2" count="1">
            <x v="2"/>
          </reference>
          <reference field="4" count="1">
            <x v="10"/>
          </reference>
          <reference field="5" count="1">
            <x v="4"/>
          </reference>
          <reference field="6" count="1">
            <x v="10"/>
          </reference>
          <reference field="7" count="1">
            <x v="225"/>
          </reference>
        </references>
      </pivotArea>
    </format>
    <format dxfId="15134">
      <pivotArea outline="0" fieldPosition="0" dataOnly="0" labelOnly="1">
        <references count="1">
          <reference field="5" count="1">
            <x v="4"/>
          </reference>
        </references>
      </pivotArea>
    </format>
    <format dxfId="15133">
      <pivotArea outline="0" fieldPosition="0" dataOnly="0" labelOnly="1">
        <references count="2">
          <reference field="2" count="1">
            <x v="2"/>
          </reference>
          <reference field="5" count="1">
            <x v="4"/>
          </reference>
        </references>
      </pivotArea>
    </format>
    <format dxfId="15132">
      <pivotArea outline="0" fieldPosition="0" dataOnly="0" labelOnly="1">
        <references count="3">
          <reference field="2" count="1">
            <x v="2"/>
          </reference>
          <reference field="5" count="1">
            <x v="4"/>
          </reference>
          <reference field="6" count="1">
            <x v="10"/>
          </reference>
        </references>
      </pivotArea>
    </format>
    <format dxfId="15131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225"/>
          </reference>
        </references>
      </pivotArea>
    </format>
    <format dxfId="15130">
      <pivotArea outline="0" fieldPosition="0" dataOnly="0" labelOnly="1">
        <references count="5">
          <reference field="2" count="1">
            <x v="2"/>
          </reference>
          <reference field="4" count="1">
            <x v="12"/>
          </reference>
          <reference field="5" count="1">
            <x v="4"/>
          </reference>
          <reference field="6" count="1">
            <x v="10"/>
          </reference>
          <reference field="7" count="1">
            <x v="225"/>
          </reference>
        </references>
      </pivotArea>
    </format>
    <format dxfId="15129">
      <pivotArea outline="0" fieldPosition="0" dataOnly="0" labelOnly="1">
        <references count="1">
          <reference field="5" count="1">
            <x v="4"/>
          </reference>
        </references>
      </pivotArea>
    </format>
    <format dxfId="15128">
      <pivotArea outline="0" fieldPosition="0" dataOnly="0" labelOnly="1">
        <references count="1">
          <reference field="5" count="1">
            <x v="5"/>
          </reference>
        </references>
      </pivotArea>
    </format>
    <format dxfId="15127">
      <pivotArea outline="0" fieldPosition="0" dataOnly="0" labelOnly="1">
        <references count="2">
          <reference field="2" count="1">
            <x v="0"/>
          </reference>
          <reference field="5" count="1">
            <x v="5"/>
          </reference>
        </references>
      </pivotArea>
    </format>
    <format dxfId="15126">
      <pivotArea outline="0" fieldPosition="0" dataOnly="0" labelOnly="1">
        <references count="3">
          <reference field="2" count="1">
            <x v="0"/>
          </reference>
          <reference field="5" count="1">
            <x v="5"/>
          </reference>
          <reference field="6" count="1">
            <x v="1"/>
          </reference>
        </references>
      </pivotArea>
    </format>
    <format dxfId="15125">
      <pivotArea outline="0" fieldPosition="0" dataOnly="0" labelOnly="1">
        <references count="4">
          <reference field="2" count="1">
            <x v="0"/>
          </reference>
          <reference field="5" count="1">
            <x v="5"/>
          </reference>
          <reference field="6" count="1">
            <x v="1"/>
          </reference>
          <reference field="7" count="1">
            <x v="223"/>
          </reference>
        </references>
      </pivotArea>
    </format>
    <format dxfId="15124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5"/>
          </reference>
          <reference field="6" count="1">
            <x v="1"/>
          </reference>
          <reference field="7" count="1">
            <x v="223"/>
          </reference>
        </references>
      </pivotArea>
    </format>
    <format dxfId="15123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5"/>
          </reference>
          <reference field="6" count="1">
            <x v="1"/>
          </reference>
          <reference field="7" count="1">
            <x v="223"/>
          </reference>
        </references>
      </pivotArea>
    </format>
    <format dxfId="15122">
      <pivotArea outline="0" fieldPosition="0" dataOnly="0" labelOnly="1">
        <references count="3">
          <reference field="2" count="1">
            <x v="0"/>
          </reference>
          <reference field="5" count="1">
            <x v="5"/>
          </reference>
          <reference field="6" count="1">
            <x v="1"/>
          </reference>
        </references>
      </pivotArea>
    </format>
    <format dxfId="15121">
      <pivotArea outline="0" fieldPosition="0" dataOnly="0" labelOnly="1">
        <references count="4">
          <reference field="2" count="1">
            <x v="0"/>
          </reference>
          <reference field="5" count="1">
            <x v="5"/>
          </reference>
          <reference field="6" count="1">
            <x v="1"/>
          </reference>
          <reference field="7" count="1">
            <x v="223"/>
          </reference>
        </references>
      </pivotArea>
    </format>
    <format dxfId="15120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5"/>
          </reference>
          <reference field="6" count="1">
            <x v="1"/>
          </reference>
          <reference field="7" count="1">
            <x v="223"/>
          </reference>
        </references>
      </pivotArea>
    </format>
    <format dxfId="15119">
      <pivotArea outline="0" fieldPosition="0" dataOnly="0" labelOnly="1">
        <references count="3">
          <reference field="2" count="1">
            <x v="0"/>
          </reference>
          <reference field="5" count="1">
            <x v="5"/>
          </reference>
          <reference field="6" count="1">
            <x v="4"/>
          </reference>
        </references>
      </pivotArea>
    </format>
    <format dxfId="15118">
      <pivotArea outline="0" fieldPosition="0" dataOnly="0" labelOnly="1">
        <references count="4">
          <reference field="2" count="1">
            <x v="0"/>
          </reference>
          <reference field="5" count="1">
            <x v="5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5117">
      <pivotArea outline="0" fieldPosition="0" dataOnly="0" labelOnly="1">
        <references count="1">
          <reference field="5" count="1">
            <x v="5"/>
          </reference>
        </references>
      </pivotArea>
    </format>
    <format dxfId="15116">
      <pivotArea outline="0" fieldPosition="0" dataOnly="0" labelOnly="1">
        <references count="2">
          <reference field="2" count="1">
            <x v="0"/>
          </reference>
          <reference field="5" count="1">
            <x v="5"/>
          </reference>
        </references>
      </pivotArea>
    </format>
    <format dxfId="15115">
      <pivotArea outline="0" fieldPosition="0" dataOnly="0" labelOnly="1">
        <references count="3">
          <reference field="2" count="1">
            <x v="0"/>
          </reference>
          <reference field="5" count="1">
            <x v="5"/>
          </reference>
          <reference field="6" count="1">
            <x v="4"/>
          </reference>
        </references>
      </pivotArea>
    </format>
    <format dxfId="15114">
      <pivotArea outline="0" fieldPosition="0" dataOnly="0" labelOnly="1">
        <references count="4">
          <reference field="2" count="1">
            <x v="0"/>
          </reference>
          <reference field="5" count="1">
            <x v="5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5113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5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5112">
      <pivotArea outline="0" fieldPosition="0" dataOnly="0" labelOnly="1">
        <references count="1">
          <reference field="5" count="1">
            <x v="5"/>
          </reference>
        </references>
      </pivotArea>
    </format>
    <format dxfId="15111">
      <pivotArea outline="0" fieldPosition="0" dataOnly="0" labelOnly="1">
        <references count="1">
          <reference field="5" count="1">
            <x v="7"/>
          </reference>
        </references>
      </pivotArea>
    </format>
    <format dxfId="15110">
      <pivotArea outline="0" fieldPosition="0" dataOnly="0" labelOnly="1">
        <references count="2">
          <reference field="2" count="1">
            <x v="0"/>
          </reference>
          <reference field="5" count="1">
            <x v="7"/>
          </reference>
        </references>
      </pivotArea>
    </format>
    <format dxfId="15109">
      <pivotArea outline="0" fieldPosition="0" dataOnly="0" labelOnly="1">
        <references count="3">
          <reference field="2" count="1">
            <x v="0"/>
          </reference>
          <reference field="5" count="1">
            <x v="7"/>
          </reference>
          <reference field="6" count="1">
            <x v="2"/>
          </reference>
        </references>
      </pivotArea>
    </format>
    <format dxfId="15108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2"/>
          </reference>
          <reference field="7" count="1">
            <x v="223"/>
          </reference>
        </references>
      </pivotArea>
    </format>
    <format dxfId="15107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7"/>
          </reference>
          <reference field="6" count="1">
            <x v="2"/>
          </reference>
          <reference field="7" count="1">
            <x v="223"/>
          </reference>
        </references>
      </pivotArea>
    </format>
    <format dxfId="15106">
      <pivotArea outline="0" fieldPosition="0" dataOnly="0" labelOnly="1">
        <references count="3">
          <reference field="2" count="1">
            <x v="0"/>
          </reference>
          <reference field="5" count="1">
            <x v="7"/>
          </reference>
          <reference field="6" count="1">
            <x v="2"/>
          </reference>
        </references>
      </pivotArea>
    </format>
    <format dxfId="15105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2"/>
          </reference>
          <reference field="7" count="1">
            <x v="223"/>
          </reference>
        </references>
      </pivotArea>
    </format>
    <format dxfId="15104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7"/>
          </reference>
          <reference field="6" count="1">
            <x v="2"/>
          </reference>
          <reference field="7" count="1">
            <x v="223"/>
          </reference>
        </references>
      </pivotArea>
    </format>
    <format dxfId="15103">
      <pivotArea outline="0" fieldPosition="0" dataOnly="0" labelOnly="1">
        <references count="3">
          <reference field="2" count="1">
            <x v="0"/>
          </reference>
          <reference field="5" count="1">
            <x v="7"/>
          </reference>
          <reference field="6" count="1">
            <x v="7"/>
          </reference>
        </references>
      </pivotArea>
    </format>
    <format dxfId="15102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204"/>
          </reference>
        </references>
      </pivotArea>
    </format>
    <format dxfId="15101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204"/>
          </reference>
        </references>
      </pivotArea>
    </format>
    <format dxfId="15100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7"/>
          </reference>
          <reference field="6" count="1">
            <x v="7"/>
          </reference>
          <reference field="7" count="1">
            <x v="204"/>
          </reference>
        </references>
      </pivotArea>
    </format>
    <format dxfId="15099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5098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7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5097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7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5096">
      <pivotArea outline="0" fieldPosition="0" dataOnly="0" labelOnly="1">
        <references count="2">
          <reference field="2" count="1">
            <x v="0"/>
          </reference>
          <reference field="5" count="1">
            <x v="7"/>
          </reference>
        </references>
      </pivotArea>
    </format>
    <format dxfId="15095">
      <pivotArea outline="0" fieldPosition="0" dataOnly="0" labelOnly="1">
        <references count="3">
          <reference field="2" count="1">
            <x v="0"/>
          </reference>
          <reference field="5" count="1">
            <x v="7"/>
          </reference>
          <reference field="6" count="1">
            <x v="7"/>
          </reference>
        </references>
      </pivotArea>
    </format>
    <format dxfId="15094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5093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7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5092">
      <pivotArea outline="0" fieldPosition="0" dataOnly="0" labelOnly="1">
        <references count="2">
          <reference field="2" count="1">
            <x v="3"/>
          </reference>
          <reference field="5" count="1">
            <x v="7"/>
          </reference>
        </references>
      </pivotArea>
    </format>
    <format dxfId="15091">
      <pivotArea outline="0" fieldPosition="0" dataOnly="0" labelOnly="1">
        <references count="3">
          <reference field="2" count="1">
            <x v="3"/>
          </reference>
          <reference field="5" count="1">
            <x v="7"/>
          </reference>
          <reference field="6" count="1">
            <x v="15"/>
          </reference>
        </references>
      </pivotArea>
    </format>
    <format dxfId="15090">
      <pivotArea outline="0" fieldPosition="0" dataOnly="0" labelOnly="1">
        <references count="4">
          <reference field="2" count="1">
            <x v="3"/>
          </reference>
          <reference field="5" count="1">
            <x v="7"/>
          </reference>
          <reference field="6" count="1">
            <x v="15"/>
          </reference>
          <reference field="7" count="1">
            <x v="201"/>
          </reference>
        </references>
      </pivotArea>
    </format>
    <format dxfId="15089">
      <pivotArea outline="0" fieldPosition="0" dataOnly="0" labelOnly="1">
        <references count="2">
          <reference field="2" count="1">
            <x v="3"/>
          </reference>
          <reference field="5" count="1">
            <x v="7"/>
          </reference>
        </references>
      </pivotArea>
    </format>
    <format dxfId="15088">
      <pivotArea outline="0" fieldPosition="0" dataOnly="0" labelOnly="1">
        <references count="3">
          <reference field="2" count="1">
            <x v="3"/>
          </reference>
          <reference field="5" count="1">
            <x v="7"/>
          </reference>
          <reference field="6" count="1">
            <x v="15"/>
          </reference>
        </references>
      </pivotArea>
    </format>
    <format dxfId="15087">
      <pivotArea outline="0" fieldPosition="0" dataOnly="0" labelOnly="1">
        <references count="4">
          <reference field="2" count="1">
            <x v="3"/>
          </reference>
          <reference field="5" count="1">
            <x v="7"/>
          </reference>
          <reference field="6" count="1">
            <x v="15"/>
          </reference>
          <reference field="7" count="1">
            <x v="201"/>
          </reference>
        </references>
      </pivotArea>
    </format>
    <format dxfId="15086">
      <pivotArea outline="0" fieldPosition="0" dataOnly="0" labelOnly="1">
        <references count="5">
          <reference field="2" count="1">
            <x v="3"/>
          </reference>
          <reference field="4" count="1">
            <x v="10"/>
          </reference>
          <reference field="5" count="1">
            <x v="7"/>
          </reference>
          <reference field="6" count="1">
            <x v="15"/>
          </reference>
          <reference field="7" count="1">
            <x v="201"/>
          </reference>
        </references>
      </pivotArea>
    </format>
    <format dxfId="15085">
      <pivotArea outline="0" fieldPosition="0" dataOnly="0" labelOnly="1">
        <references count="2">
          <reference field="2" count="1">
            <x v="8"/>
          </reference>
          <reference field="5" count="1">
            <x v="7"/>
          </reference>
        </references>
      </pivotArea>
    </format>
    <format dxfId="15084">
      <pivotArea outline="0" fieldPosition="0" dataOnly="0" labelOnly="1">
        <references count="3">
          <reference field="2" count="1">
            <x v="8"/>
          </reference>
          <reference field="5" count="1">
            <x v="7"/>
          </reference>
          <reference field="6" count="1">
            <x v="32"/>
          </reference>
        </references>
      </pivotArea>
    </format>
    <format dxfId="15083">
      <pivotArea outline="0" fieldPosition="0" dataOnly="0" labelOnly="1">
        <references count="4">
          <reference field="2" count="1">
            <x v="8"/>
          </reference>
          <reference field="5" count="1">
            <x v="7"/>
          </reference>
          <reference field="6" count="1">
            <x v="32"/>
          </reference>
          <reference field="7" count="1">
            <x v="196"/>
          </reference>
        </references>
      </pivotArea>
    </format>
    <format dxfId="15082">
      <pivotArea outline="0" fieldPosition="0" dataOnly="0" labelOnly="1">
        <references count="1">
          <reference field="5" count="1">
            <x v="7"/>
          </reference>
        </references>
      </pivotArea>
    </format>
    <format dxfId="15081">
      <pivotArea outline="0" fieldPosition="0" dataOnly="0" labelOnly="1">
        <references count="2">
          <reference field="2" count="1">
            <x v="8"/>
          </reference>
          <reference field="5" count="1">
            <x v="7"/>
          </reference>
        </references>
      </pivotArea>
    </format>
    <format dxfId="15080">
      <pivotArea outline="0" fieldPosition="0" dataOnly="0" labelOnly="1">
        <references count="3">
          <reference field="2" count="1">
            <x v="8"/>
          </reference>
          <reference field="5" count="1">
            <x v="7"/>
          </reference>
          <reference field="6" count="1">
            <x v="32"/>
          </reference>
        </references>
      </pivotArea>
    </format>
    <format dxfId="15079">
      <pivotArea outline="0" fieldPosition="0" dataOnly="0" labelOnly="1">
        <references count="4">
          <reference field="2" count="1">
            <x v="8"/>
          </reference>
          <reference field="5" count="1">
            <x v="7"/>
          </reference>
          <reference field="6" count="1">
            <x v="32"/>
          </reference>
          <reference field="7" count="1">
            <x v="196"/>
          </reference>
        </references>
      </pivotArea>
    </format>
    <format dxfId="15078">
      <pivotArea outline="0" fieldPosition="0" dataOnly="0" labelOnly="1">
        <references count="5">
          <reference field="2" count="1">
            <x v="8"/>
          </reference>
          <reference field="4" count="1">
            <x v="24"/>
          </reference>
          <reference field="5" count="1">
            <x v="7"/>
          </reference>
          <reference field="6" count="1">
            <x v="32"/>
          </reference>
          <reference field="7" count="1">
            <x v="196"/>
          </reference>
        </references>
      </pivotArea>
    </format>
    <format dxfId="15077">
      <pivotArea outline="0" fieldPosition="0" dataOnly="0" labelOnly="1">
        <references count="1">
          <reference field="5" count="1">
            <x v="7"/>
          </reference>
        </references>
      </pivotArea>
    </format>
    <format dxfId="15076">
      <pivotArea outline="0" fieldPosition="0" dataOnly="0" labelOnly="1">
        <references count="1">
          <reference field="5" count="1">
            <x v="8"/>
          </reference>
        </references>
      </pivotArea>
    </format>
    <format dxfId="15075">
      <pivotArea outline="0" fieldPosition="0" dataOnly="0" labelOnly="1">
        <references count="2">
          <reference field="2" count="1">
            <x v="0"/>
          </reference>
          <reference field="5" count="1">
            <x v="8"/>
          </reference>
        </references>
      </pivotArea>
    </format>
    <format dxfId="15074">
      <pivotArea outline="0" fieldPosition="0" dataOnly="0" labelOnly="1">
        <references count="3">
          <reference field="2" count="1">
            <x v="0"/>
          </reference>
          <reference field="5" count="1">
            <x v="8"/>
          </reference>
          <reference field="6" count="1">
            <x v="2"/>
          </reference>
        </references>
      </pivotArea>
    </format>
    <format dxfId="15073">
      <pivotArea outline="0" fieldPosition="0" dataOnly="0" labelOnly="1">
        <references count="4">
          <reference field="2" count="1">
            <x v="0"/>
          </reference>
          <reference field="5" count="1">
            <x v="8"/>
          </reference>
          <reference field="6" count="1">
            <x v="2"/>
          </reference>
          <reference field="7" count="1">
            <x v="224"/>
          </reference>
        </references>
      </pivotArea>
    </format>
    <format dxfId="15072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8"/>
          </reference>
          <reference field="6" count="1">
            <x v="2"/>
          </reference>
          <reference field="7" count="1">
            <x v="224"/>
          </reference>
        </references>
      </pivotArea>
    </format>
    <format dxfId="15071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8"/>
          </reference>
          <reference field="6" count="1">
            <x v="2"/>
          </reference>
          <reference field="7" count="1">
            <x v="224"/>
          </reference>
        </references>
      </pivotArea>
    </format>
    <format dxfId="15070">
      <pivotArea outline="0" fieldPosition="0" dataOnly="0" labelOnly="1">
        <references count="2">
          <reference field="2" count="1">
            <x v="0"/>
          </reference>
          <reference field="5" count="1">
            <x v="8"/>
          </reference>
        </references>
      </pivotArea>
    </format>
    <format dxfId="15069">
      <pivotArea outline="0" fieldPosition="0" dataOnly="0" labelOnly="1">
        <references count="3">
          <reference field="2" count="1">
            <x v="0"/>
          </reference>
          <reference field="5" count="1">
            <x v="8"/>
          </reference>
          <reference field="6" count="1">
            <x v="2"/>
          </reference>
        </references>
      </pivotArea>
    </format>
    <format dxfId="15068">
      <pivotArea outline="0" fieldPosition="0" dataOnly="0" labelOnly="1">
        <references count="4">
          <reference field="2" count="1">
            <x v="0"/>
          </reference>
          <reference field="5" count="1">
            <x v="8"/>
          </reference>
          <reference field="6" count="1">
            <x v="2"/>
          </reference>
          <reference field="7" count="1">
            <x v="224"/>
          </reference>
        </references>
      </pivotArea>
    </format>
    <format dxfId="15067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8"/>
          </reference>
          <reference field="6" count="1">
            <x v="2"/>
          </reference>
          <reference field="7" count="1">
            <x v="224"/>
          </reference>
        </references>
      </pivotArea>
    </format>
    <format dxfId="15066">
      <pivotArea outline="0" fieldPosition="0" dataOnly="0" labelOnly="1">
        <references count="2">
          <reference field="2" count="1">
            <x v="8"/>
          </reference>
          <reference field="5" count="1">
            <x v="8"/>
          </reference>
        </references>
      </pivotArea>
    </format>
    <format dxfId="15065">
      <pivotArea outline="0" fieldPosition="0" dataOnly="0" labelOnly="1">
        <references count="3">
          <reference field="2" count="1">
            <x v="8"/>
          </reference>
          <reference field="5" count="1">
            <x v="8"/>
          </reference>
          <reference field="6" count="1">
            <x v="32"/>
          </reference>
        </references>
      </pivotArea>
    </format>
    <format dxfId="15064">
      <pivotArea outline="0" fieldPosition="0" dataOnly="0" labelOnly="1">
        <references count="4">
          <reference field="2" count="1">
            <x v="8"/>
          </reference>
          <reference field="5" count="1">
            <x v="8"/>
          </reference>
          <reference field="6" count="1">
            <x v="32"/>
          </reference>
          <reference field="7" count="1">
            <x v="224"/>
          </reference>
        </references>
      </pivotArea>
    </format>
    <format dxfId="15063">
      <pivotArea outline="0" fieldPosition="0" dataOnly="0" labelOnly="1">
        <references count="1">
          <reference field="5" count="1">
            <x v="8"/>
          </reference>
        </references>
      </pivotArea>
    </format>
    <format dxfId="15062">
      <pivotArea outline="0" fieldPosition="0" dataOnly="0" labelOnly="1">
        <references count="2">
          <reference field="2" count="1">
            <x v="8"/>
          </reference>
          <reference field="5" count="1">
            <x v="8"/>
          </reference>
        </references>
      </pivotArea>
    </format>
    <format dxfId="15061">
      <pivotArea outline="0" fieldPosition="0" dataOnly="0" labelOnly="1">
        <references count="3">
          <reference field="2" count="1">
            <x v="8"/>
          </reference>
          <reference field="5" count="1">
            <x v="8"/>
          </reference>
          <reference field="6" count="1">
            <x v="32"/>
          </reference>
        </references>
      </pivotArea>
    </format>
    <format dxfId="15060">
      <pivotArea outline="0" fieldPosition="0" dataOnly="0" labelOnly="1">
        <references count="4">
          <reference field="2" count="1">
            <x v="8"/>
          </reference>
          <reference field="5" count="1">
            <x v="8"/>
          </reference>
          <reference field="6" count="1">
            <x v="32"/>
          </reference>
          <reference field="7" count="1">
            <x v="224"/>
          </reference>
        </references>
      </pivotArea>
    </format>
    <format dxfId="15059">
      <pivotArea outline="0" fieldPosition="0" dataOnly="0" labelOnly="1">
        <references count="5">
          <reference field="2" count="1">
            <x v="8"/>
          </reference>
          <reference field="4" count="1">
            <x v="10"/>
          </reference>
          <reference field="5" count="1">
            <x v="8"/>
          </reference>
          <reference field="6" count="1">
            <x v="32"/>
          </reference>
          <reference field="7" count="1">
            <x v="224"/>
          </reference>
        </references>
      </pivotArea>
    </format>
    <format dxfId="15058">
      <pivotArea outline="0" fieldPosition="0" dataOnly="0" labelOnly="1">
        <references count="1">
          <reference field="5" count="1">
            <x v="8"/>
          </reference>
        </references>
      </pivotArea>
    </format>
    <format dxfId="15057">
      <pivotArea outline="0" fieldPosition="0" dataOnly="0" grandRow="1" labelOnly="1"/>
    </format>
    <format dxfId="15056">
      <pivotArea outline="0" fieldPosition="0"/>
    </format>
    <format dxfId="15055">
      <pivotArea outline="0" fieldPosition="0" dataOnly="0" labelOnly="1">
        <references count="2">
          <reference field="2" count="1">
            <x v="0"/>
          </reference>
          <reference field="5" count="1">
            <x v="0"/>
          </reference>
        </references>
      </pivotArea>
    </format>
    <format dxfId="15054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0"/>
          </reference>
        </references>
      </pivotArea>
    </format>
    <format dxfId="15053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0"/>
          </reference>
          <reference field="7" count="1">
            <x v="223"/>
          </reference>
        </references>
      </pivotArea>
    </format>
    <format dxfId="15052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0"/>
          </reference>
        </references>
      </pivotArea>
    </format>
    <format dxfId="15051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0"/>
          </reference>
          <reference field="7" count="1">
            <x v="223"/>
          </reference>
        </references>
      </pivotArea>
    </format>
    <format dxfId="15050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0"/>
          </reference>
          <reference field="6" count="1">
            <x v="0"/>
          </reference>
          <reference field="7" count="1">
            <x v="223"/>
          </reference>
        </references>
      </pivotArea>
    </format>
    <format dxfId="15049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2"/>
          </reference>
        </references>
      </pivotArea>
    </format>
    <format dxfId="15048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223"/>
          </reference>
        </references>
      </pivotArea>
    </format>
    <format dxfId="15047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0"/>
          </reference>
          <reference field="6" count="1">
            <x v="2"/>
          </reference>
          <reference field="7" count="1">
            <x v="223"/>
          </reference>
        </references>
      </pivotArea>
    </format>
    <format dxfId="15046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0"/>
          </reference>
          <reference field="6" count="1">
            <x v="2"/>
          </reference>
          <reference field="7" count="1">
            <x v="223"/>
          </reference>
        </references>
      </pivotArea>
    </format>
    <format dxfId="15045">
      <pivotArea outline="0" fieldPosition="0" dataOnly="0" labelOnly="1">
        <references count="5">
          <reference field="2" count="1">
            <x v="0"/>
          </reference>
          <reference field="4" count="1">
            <x v="11"/>
          </reference>
          <reference field="5" count="1">
            <x v="0"/>
          </reference>
          <reference field="6" count="1">
            <x v="2"/>
          </reference>
          <reference field="7" count="1">
            <x v="223"/>
          </reference>
        </references>
      </pivotArea>
    </format>
    <format dxfId="15044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223"/>
          </reference>
        </references>
      </pivotArea>
    </format>
    <format dxfId="15043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0"/>
          </reference>
          <reference field="6" count="1">
            <x v="2"/>
          </reference>
          <reference field="7" count="1">
            <x v="223"/>
          </reference>
        </references>
      </pivotArea>
    </format>
    <format dxfId="15042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224"/>
          </reference>
        </references>
      </pivotArea>
    </format>
    <format dxfId="15041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0"/>
          </reference>
          <reference field="6" count="1">
            <x v="2"/>
          </reference>
          <reference field="7" count="1">
            <x v="224"/>
          </reference>
        </references>
      </pivotArea>
    </format>
    <format dxfId="15040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2"/>
          </reference>
        </references>
      </pivotArea>
    </format>
    <format dxfId="15039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224"/>
          </reference>
        </references>
      </pivotArea>
    </format>
    <format dxfId="15038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0"/>
          </reference>
          <reference field="6" count="1">
            <x v="2"/>
          </reference>
          <reference field="7" count="1">
            <x v="224"/>
          </reference>
        </references>
      </pivotArea>
    </format>
    <format dxfId="15037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6"/>
          </reference>
        </references>
      </pivotArea>
    </format>
    <format dxfId="15036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6"/>
          </reference>
          <reference field="7" count="1">
            <x v="223"/>
          </reference>
        </references>
      </pivotArea>
    </format>
    <format dxfId="15035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6"/>
          </reference>
        </references>
      </pivotArea>
    </format>
    <format dxfId="15034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6"/>
          </reference>
          <reference field="7" count="1">
            <x v="223"/>
          </reference>
        </references>
      </pivotArea>
    </format>
    <format dxfId="15033">
      <pivotArea outline="0" fieldPosition="0" dataOnly="0" labelOnly="1">
        <references count="5">
          <reference field="2" count="1">
            <x v="0"/>
          </reference>
          <reference field="4" count="1">
            <x v="14"/>
          </reference>
          <reference field="5" count="1">
            <x v="0"/>
          </reference>
          <reference field="6" count="1">
            <x v="6"/>
          </reference>
          <reference field="7" count="1">
            <x v="223"/>
          </reference>
        </references>
      </pivotArea>
    </format>
    <format dxfId="15032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7"/>
          </reference>
        </references>
      </pivotArea>
    </format>
    <format dxfId="15031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5030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0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5029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0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5028">
      <pivotArea outline="0" fieldPosition="0" dataOnly="0" labelOnly="1">
        <references count="5">
          <reference field="2" count="1">
            <x v="0"/>
          </reference>
          <reference field="4" count="1">
            <x v="15"/>
          </reference>
          <reference field="5" count="1">
            <x v="0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5027">
      <pivotArea outline="0" fieldPosition="0" dataOnly="0" labelOnly="1">
        <references count="5">
          <reference field="2" count="1">
            <x v="0"/>
          </reference>
          <reference field="4" count="1">
            <x v="16"/>
          </reference>
          <reference field="5" count="1">
            <x v="0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5026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5025">
      <pivotArea outline="0" fieldPosition="0" dataOnly="0" labelOnly="1">
        <references count="5">
          <reference field="2" count="1">
            <x v="0"/>
          </reference>
          <reference field="4" count="1">
            <x v="23"/>
          </reference>
          <reference field="5" count="1">
            <x v="0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5024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224"/>
          </reference>
        </references>
      </pivotArea>
    </format>
    <format dxfId="15023">
      <pivotArea outline="0" fieldPosition="0" dataOnly="0" labelOnly="1">
        <references count="2">
          <reference field="2" count="1">
            <x v="0"/>
          </reference>
          <reference field="5" count="1">
            <x v="0"/>
          </reference>
        </references>
      </pivotArea>
    </format>
    <format dxfId="15022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7"/>
          </reference>
        </references>
      </pivotArea>
    </format>
    <format dxfId="15021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224"/>
          </reference>
        </references>
      </pivotArea>
    </format>
    <format dxfId="15020">
      <pivotArea outline="0" fieldPosition="0" dataOnly="0" labelOnly="1">
        <references count="5">
          <reference field="2" count="1">
            <x v="0"/>
          </reference>
          <reference field="4" count="1">
            <x v="15"/>
          </reference>
          <reference field="5" count="1">
            <x v="0"/>
          </reference>
          <reference field="6" count="1">
            <x v="7"/>
          </reference>
          <reference field="7" count="1">
            <x v="224"/>
          </reference>
        </references>
      </pivotArea>
    </format>
    <format dxfId="15019">
      <pivotArea outline="0" fieldPosition="0" dataOnly="0" labelOnly="1">
        <references count="2">
          <reference field="2" count="1">
            <x v="1"/>
          </reference>
          <reference field="5" count="1">
            <x v="0"/>
          </reference>
        </references>
      </pivotArea>
    </format>
    <format dxfId="15018">
      <pivotArea outline="0" fieldPosition="0" dataOnly="0" labelOnly="1">
        <references count="3">
          <reference field="2" count="1">
            <x v="1"/>
          </reference>
          <reference field="5" count="1">
            <x v="0"/>
          </reference>
          <reference field="6" count="1">
            <x v="8"/>
          </reference>
        </references>
      </pivotArea>
    </format>
    <format dxfId="15017">
      <pivotArea outline="0" fieldPosition="0" dataOnly="0" labelOnly="1">
        <references count="4">
          <reference field="2" count="1">
            <x v="1"/>
          </reference>
          <reference field="5" count="1">
            <x v="0"/>
          </reference>
          <reference field="6" count="1">
            <x v="8"/>
          </reference>
          <reference field="7" count="1">
            <x v="200"/>
          </reference>
        </references>
      </pivotArea>
    </format>
    <format dxfId="15016">
      <pivotArea outline="0" fieldPosition="0" dataOnly="0" labelOnly="1">
        <references count="5">
          <reference field="2" count="1">
            <x v="1"/>
          </reference>
          <reference field="4" count="1">
            <x v="10"/>
          </reference>
          <reference field="5" count="1">
            <x v="0"/>
          </reference>
          <reference field="6" count="1">
            <x v="8"/>
          </reference>
          <reference field="7" count="1">
            <x v="200"/>
          </reference>
        </references>
      </pivotArea>
    </format>
    <format dxfId="15015">
      <pivotArea outline="0" fieldPosition="0" dataOnly="0" labelOnly="1">
        <references count="2">
          <reference field="2" count="1">
            <x v="1"/>
          </reference>
          <reference field="5" count="1">
            <x v="0"/>
          </reference>
        </references>
      </pivotArea>
    </format>
    <format dxfId="15014">
      <pivotArea outline="0" fieldPosition="0" dataOnly="0" labelOnly="1">
        <references count="3">
          <reference field="2" count="1">
            <x v="1"/>
          </reference>
          <reference field="5" count="1">
            <x v="0"/>
          </reference>
          <reference field="6" count="1">
            <x v="8"/>
          </reference>
        </references>
      </pivotArea>
    </format>
    <format dxfId="15013">
      <pivotArea outline="0" fieldPosition="0" dataOnly="0" labelOnly="1">
        <references count="4">
          <reference field="2" count="1">
            <x v="1"/>
          </reference>
          <reference field="5" count="1">
            <x v="0"/>
          </reference>
          <reference field="6" count="1">
            <x v="8"/>
          </reference>
          <reference field="7" count="1">
            <x v="200"/>
          </reference>
        </references>
      </pivotArea>
    </format>
    <format dxfId="15012">
      <pivotArea outline="0" fieldPosition="0" dataOnly="0" labelOnly="1">
        <references count="5">
          <reference field="2" count="1">
            <x v="1"/>
          </reference>
          <reference field="4" count="1">
            <x v="15"/>
          </reference>
          <reference field="5" count="1">
            <x v="0"/>
          </reference>
          <reference field="6" count="1">
            <x v="8"/>
          </reference>
          <reference field="7" count="1">
            <x v="200"/>
          </reference>
        </references>
      </pivotArea>
    </format>
    <format dxfId="15011">
      <pivotArea outline="0" fieldPosition="0" dataOnly="0" labelOnly="1">
        <references count="2">
          <reference field="2" count="1">
            <x v="2"/>
          </reference>
          <reference field="5" count="1">
            <x v="0"/>
          </reference>
        </references>
      </pivotArea>
    </format>
    <format dxfId="15010">
      <pivotArea outline="0" fieldPosition="0" dataOnly="0" labelOnly="1">
        <references count="3">
          <reference field="2" count="1">
            <x v="2"/>
          </reference>
          <reference field="5" count="1">
            <x v="0"/>
          </reference>
          <reference field="6" count="1">
            <x v="10"/>
          </reference>
        </references>
      </pivotArea>
    </format>
    <format dxfId="15009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0"/>
          </reference>
          <reference field="7" count="1">
            <x v="197"/>
          </reference>
        </references>
      </pivotArea>
    </format>
    <format dxfId="15008">
      <pivotArea outline="0" fieldPosition="0" dataOnly="0" labelOnly="1">
        <references count="5">
          <reference field="2" count="1">
            <x v="2"/>
          </reference>
          <reference field="4" count="1">
            <x v="10"/>
          </reference>
          <reference field="5" count="1">
            <x v="0"/>
          </reference>
          <reference field="6" count="1">
            <x v="10"/>
          </reference>
          <reference field="7" count="1">
            <x v="197"/>
          </reference>
        </references>
      </pivotArea>
    </format>
    <format dxfId="15007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0"/>
          </reference>
          <reference field="7" count="1">
            <x v="197"/>
          </reference>
        </references>
      </pivotArea>
    </format>
    <format dxfId="15006">
      <pivotArea outline="0" fieldPosition="0" dataOnly="0" labelOnly="1">
        <references count="5">
          <reference field="2" count="1">
            <x v="2"/>
          </reference>
          <reference field="4" count="1">
            <x v="17"/>
          </reference>
          <reference field="5" count="1">
            <x v="0"/>
          </reference>
          <reference field="6" count="1">
            <x v="10"/>
          </reference>
          <reference field="7" count="1">
            <x v="197"/>
          </reference>
        </references>
      </pivotArea>
    </format>
    <format dxfId="15005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0"/>
          </reference>
          <reference field="7" count="1">
            <x v="225"/>
          </reference>
        </references>
      </pivotArea>
    </format>
    <format dxfId="15004">
      <pivotArea outline="0" fieldPosition="0" dataOnly="0" labelOnly="1">
        <references count="5">
          <reference field="2" count="1">
            <x v="2"/>
          </reference>
          <reference field="4" count="1">
            <x v="9"/>
          </reference>
          <reference field="5" count="1">
            <x v="0"/>
          </reference>
          <reference field="6" count="1">
            <x v="10"/>
          </reference>
          <reference field="7" count="1">
            <x v="225"/>
          </reference>
        </references>
      </pivotArea>
    </format>
    <format dxfId="15003">
      <pivotArea outline="0" fieldPosition="0" dataOnly="0" labelOnly="1">
        <references count="5">
          <reference field="2" count="1">
            <x v="2"/>
          </reference>
          <reference field="4" count="1">
            <x v="10"/>
          </reference>
          <reference field="5" count="1">
            <x v="0"/>
          </reference>
          <reference field="6" count="1">
            <x v="10"/>
          </reference>
          <reference field="7" count="1">
            <x v="225"/>
          </reference>
        </references>
      </pivotArea>
    </format>
    <format dxfId="15002">
      <pivotArea outline="0" fieldPosition="0" dataOnly="0" labelOnly="1">
        <references count="3">
          <reference field="2" count="1">
            <x v="2"/>
          </reference>
          <reference field="5" count="1">
            <x v="0"/>
          </reference>
          <reference field="6" count="1">
            <x v="10"/>
          </reference>
        </references>
      </pivotArea>
    </format>
    <format dxfId="15001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0"/>
          </reference>
          <reference field="7" count="1">
            <x v="225"/>
          </reference>
        </references>
      </pivotArea>
    </format>
    <format dxfId="15000">
      <pivotArea outline="0" fieldPosition="0" dataOnly="0" labelOnly="1">
        <references count="5">
          <reference field="2" count="1">
            <x v="2"/>
          </reference>
          <reference field="4" count="1">
            <x v="15"/>
          </reference>
          <reference field="5" count="1">
            <x v="0"/>
          </reference>
          <reference field="6" count="1">
            <x v="10"/>
          </reference>
          <reference field="7" count="1">
            <x v="225"/>
          </reference>
        </references>
      </pivotArea>
    </format>
    <format dxfId="14999">
      <pivotArea outline="0" fieldPosition="0" dataOnly="0" labelOnly="1">
        <references count="3">
          <reference field="2" count="1">
            <x v="2"/>
          </reference>
          <reference field="5" count="1">
            <x v="0"/>
          </reference>
          <reference field="6" count="1">
            <x v="11"/>
          </reference>
        </references>
      </pivotArea>
    </format>
    <format dxfId="14998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1"/>
          </reference>
          <reference field="7" count="1">
            <x v="202"/>
          </reference>
        </references>
      </pivotArea>
    </format>
    <format dxfId="14997">
      <pivotArea outline="0" fieldPosition="0" dataOnly="0" labelOnly="1">
        <references count="2">
          <reference field="2" count="1">
            <x v="2"/>
          </reference>
          <reference field="5" count="1">
            <x v="0"/>
          </reference>
        </references>
      </pivotArea>
    </format>
    <format dxfId="14996">
      <pivotArea outline="0" fieldPosition="0" dataOnly="0" labelOnly="1">
        <references count="3">
          <reference field="2" count="1">
            <x v="2"/>
          </reference>
          <reference field="5" count="1">
            <x v="0"/>
          </reference>
          <reference field="6" count="1">
            <x v="11"/>
          </reference>
        </references>
      </pivotArea>
    </format>
    <format dxfId="14995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1"/>
          </reference>
          <reference field="7" count="1">
            <x v="202"/>
          </reference>
        </references>
      </pivotArea>
    </format>
    <format dxfId="14994">
      <pivotArea outline="0" fieldPosition="0" dataOnly="0" labelOnly="1">
        <references count="5">
          <reference field="2" count="1">
            <x v="2"/>
          </reference>
          <reference field="4" count="1">
            <x v="17"/>
          </reference>
          <reference field="5" count="1">
            <x v="0"/>
          </reference>
          <reference field="6" count="1">
            <x v="11"/>
          </reference>
          <reference field="7" count="1">
            <x v="202"/>
          </reference>
        </references>
      </pivotArea>
    </format>
    <format dxfId="14993">
      <pivotArea outline="0" fieldPosition="0" dataOnly="0" labelOnly="1">
        <references count="2">
          <reference field="2" count="1">
            <x v="4"/>
          </reference>
          <reference field="5" count="1">
            <x v="0"/>
          </reference>
        </references>
      </pivotArea>
    </format>
    <format dxfId="14992">
      <pivotArea outline="0" fieldPosition="0" dataOnly="0" labelOnly="1">
        <references count="3">
          <reference field="2" count="1">
            <x v="4"/>
          </reference>
          <reference field="5" count="1">
            <x v="0"/>
          </reference>
          <reference field="6" count="1">
            <x v="18"/>
          </reference>
        </references>
      </pivotArea>
    </format>
    <format dxfId="14991">
      <pivotArea outline="0" fieldPosition="0" dataOnly="0" labelOnly="1">
        <references count="4">
          <reference field="2" count="1">
            <x v="4"/>
          </reference>
          <reference field="5" count="1">
            <x v="0"/>
          </reference>
          <reference field="6" count="1">
            <x v="18"/>
          </reference>
          <reference field="7" count="1">
            <x v="189"/>
          </reference>
        </references>
      </pivotArea>
    </format>
    <format dxfId="14990">
      <pivotArea outline="0" fieldPosition="0" dataOnly="0" labelOnly="1">
        <references count="2">
          <reference field="2" count="1">
            <x v="4"/>
          </reference>
          <reference field="5" count="1">
            <x v="0"/>
          </reference>
        </references>
      </pivotArea>
    </format>
    <format dxfId="14989">
      <pivotArea outline="0" fieldPosition="0" dataOnly="0" labelOnly="1">
        <references count="3">
          <reference field="2" count="1">
            <x v="4"/>
          </reference>
          <reference field="5" count="1">
            <x v="0"/>
          </reference>
          <reference field="6" count="1">
            <x v="18"/>
          </reference>
        </references>
      </pivotArea>
    </format>
    <format dxfId="14988">
      <pivotArea outline="0" fieldPosition="0" dataOnly="0" labelOnly="1">
        <references count="4">
          <reference field="2" count="1">
            <x v="4"/>
          </reference>
          <reference field="5" count="1">
            <x v="0"/>
          </reference>
          <reference field="6" count="1">
            <x v="18"/>
          </reference>
          <reference field="7" count="1">
            <x v="189"/>
          </reference>
        </references>
      </pivotArea>
    </format>
    <format dxfId="14987">
      <pivotArea outline="0" fieldPosition="0" dataOnly="0" labelOnly="1">
        <references count="5">
          <reference field="2" count="1">
            <x v="4"/>
          </reference>
          <reference field="4" count="1">
            <x v="10"/>
          </reference>
          <reference field="5" count="1">
            <x v="0"/>
          </reference>
          <reference field="6" count="1">
            <x v="18"/>
          </reference>
          <reference field="7" count="1">
            <x v="189"/>
          </reference>
        </references>
      </pivotArea>
    </format>
    <format dxfId="14986">
      <pivotArea outline="0" fieldPosition="0" dataOnly="0" labelOnly="1">
        <references count="2">
          <reference field="2" count="1">
            <x v="5"/>
          </reference>
          <reference field="5" count="1">
            <x v="0"/>
          </reference>
        </references>
      </pivotArea>
    </format>
    <format dxfId="14985">
      <pivotArea outline="0" fieldPosition="0" dataOnly="0" labelOnly="1">
        <references count="3">
          <reference field="2" count="1">
            <x v="5"/>
          </reference>
          <reference field="5" count="1">
            <x v="0"/>
          </reference>
          <reference field="6" count="1">
            <x v="19"/>
          </reference>
        </references>
      </pivotArea>
    </format>
    <format dxfId="14984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19"/>
          </reference>
          <reference field="7" count="1">
            <x v="188"/>
          </reference>
        </references>
      </pivotArea>
    </format>
    <format dxfId="14983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19"/>
          </reference>
          <reference field="7" count="1">
            <x v="188"/>
          </reference>
        </references>
      </pivotArea>
    </format>
    <format dxfId="14982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19"/>
          </reference>
          <reference field="7" count="1">
            <x v="188"/>
          </reference>
        </references>
      </pivotArea>
    </format>
    <format dxfId="14981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19"/>
          </reference>
          <reference field="7" count="1">
            <x v="194"/>
          </reference>
        </references>
      </pivotArea>
    </format>
    <format dxfId="14980">
      <pivotArea outline="0" fieldPosition="0" dataOnly="0" labelOnly="1">
        <references count="3">
          <reference field="2" count="1">
            <x v="5"/>
          </reference>
          <reference field="5" count="1">
            <x v="0"/>
          </reference>
          <reference field="6" count="1">
            <x v="19"/>
          </reference>
        </references>
      </pivotArea>
    </format>
    <format dxfId="14979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19"/>
          </reference>
          <reference field="7" count="1">
            <x v="194"/>
          </reference>
        </references>
      </pivotArea>
    </format>
    <format dxfId="14978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19"/>
          </reference>
          <reference field="7" count="1">
            <x v="194"/>
          </reference>
        </references>
      </pivotArea>
    </format>
    <format dxfId="14977">
      <pivotArea outline="0" fieldPosition="0" dataOnly="0" labelOnly="1">
        <references count="3">
          <reference field="2" count="1">
            <x v="5"/>
          </reference>
          <reference field="5" count="1">
            <x v="0"/>
          </reference>
          <reference field="6" count="1">
            <x v="20"/>
          </reference>
        </references>
      </pivotArea>
    </format>
    <format dxfId="14976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0"/>
          </reference>
          <reference field="7" count="1">
            <x v="188"/>
          </reference>
        </references>
      </pivotArea>
    </format>
    <format dxfId="14975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0"/>
          </reference>
          <reference field="7" count="1">
            <x v="188"/>
          </reference>
        </references>
      </pivotArea>
    </format>
    <format dxfId="14974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20"/>
          </reference>
          <reference field="7" count="1">
            <x v="188"/>
          </reference>
        </references>
      </pivotArea>
    </format>
    <format dxfId="14973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0"/>
          </reference>
          <reference field="7" count="1">
            <x v="194"/>
          </reference>
        </references>
      </pivotArea>
    </format>
    <format dxfId="14972">
      <pivotArea outline="0" fieldPosition="0" dataOnly="0" labelOnly="1">
        <references count="3">
          <reference field="2" count="1">
            <x v="5"/>
          </reference>
          <reference field="5" count="1">
            <x v="0"/>
          </reference>
          <reference field="6" count="1">
            <x v="20"/>
          </reference>
        </references>
      </pivotArea>
    </format>
    <format dxfId="14971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0"/>
          </reference>
          <reference field="7" count="1">
            <x v="194"/>
          </reference>
        </references>
      </pivotArea>
    </format>
    <format dxfId="14970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20"/>
          </reference>
          <reference field="7" count="1">
            <x v="194"/>
          </reference>
        </references>
      </pivotArea>
    </format>
    <format dxfId="14969">
      <pivotArea outline="0" fieldPosition="0" dataOnly="0" labelOnly="1">
        <references count="3">
          <reference field="2" count="1">
            <x v="5"/>
          </reference>
          <reference field="5" count="1">
            <x v="0"/>
          </reference>
          <reference field="6" count="1">
            <x v="22"/>
          </reference>
        </references>
      </pivotArea>
    </format>
    <format dxfId="14968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2"/>
          </reference>
          <reference field="7" count="1">
            <x v="188"/>
          </reference>
        </references>
      </pivotArea>
    </format>
    <format dxfId="14967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2"/>
          </reference>
          <reference field="7" count="1">
            <x v="188"/>
          </reference>
        </references>
      </pivotArea>
    </format>
    <format dxfId="14966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22"/>
          </reference>
          <reference field="7" count="1">
            <x v="188"/>
          </reference>
        </references>
      </pivotArea>
    </format>
    <format dxfId="14965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2"/>
          </reference>
          <reference field="7" count="1">
            <x v="189"/>
          </reference>
        </references>
      </pivotArea>
    </format>
    <format dxfId="14964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2"/>
          </reference>
          <reference field="7" count="1">
            <x v="189"/>
          </reference>
        </references>
      </pivotArea>
    </format>
    <format dxfId="14963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22"/>
          </reference>
          <reference field="7" count="1">
            <x v="189"/>
          </reference>
        </references>
      </pivotArea>
    </format>
    <format dxfId="14962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2"/>
          </reference>
          <reference field="7" count="1">
            <x v="207"/>
          </reference>
        </references>
      </pivotArea>
    </format>
    <format dxfId="14961">
      <pivotArea outline="0" fieldPosition="0" dataOnly="0" labelOnly="1">
        <references count="2">
          <reference field="2" count="1">
            <x v="5"/>
          </reference>
          <reference field="5" count="1">
            <x v="0"/>
          </reference>
        </references>
      </pivotArea>
    </format>
    <format dxfId="14960">
      <pivotArea outline="0" fieldPosition="0" dataOnly="0" labelOnly="1">
        <references count="3">
          <reference field="2" count="1">
            <x v="5"/>
          </reference>
          <reference field="5" count="1">
            <x v="0"/>
          </reference>
          <reference field="6" count="1">
            <x v="22"/>
          </reference>
        </references>
      </pivotArea>
    </format>
    <format dxfId="14959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2"/>
          </reference>
          <reference field="7" count="1">
            <x v="207"/>
          </reference>
        </references>
      </pivotArea>
    </format>
    <format dxfId="14958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22"/>
          </reference>
          <reference field="7" count="1">
            <x v="207"/>
          </reference>
        </references>
      </pivotArea>
    </format>
    <format dxfId="14957">
      <pivotArea outline="0" fieldPosition="0" dataOnly="0" labelOnly="1">
        <references count="2">
          <reference field="2" count="1">
            <x v="6"/>
          </reference>
          <reference field="5" count="1">
            <x v="0"/>
          </reference>
        </references>
      </pivotArea>
    </format>
    <format dxfId="14956">
      <pivotArea outline="0" fieldPosition="0" dataOnly="0" labelOnly="1">
        <references count="3">
          <reference field="2" count="1">
            <x v="6"/>
          </reference>
          <reference field="5" count="1">
            <x v="0"/>
          </reference>
          <reference field="6" count="1">
            <x v="24"/>
          </reference>
        </references>
      </pivotArea>
    </format>
    <format dxfId="14955">
      <pivotArea outline="0" fieldPosition="0" dataOnly="0" labelOnly="1">
        <references count="4">
          <reference field="2" count="1">
            <x v="6"/>
          </reference>
          <reference field="5" count="1">
            <x v="0"/>
          </reference>
          <reference field="6" count="1">
            <x v="24"/>
          </reference>
          <reference field="7" count="1">
            <x v="192"/>
          </reference>
        </references>
      </pivotArea>
    </format>
    <format dxfId="14954">
      <pivotArea outline="0" fieldPosition="0" dataOnly="0" labelOnly="1">
        <references count="4">
          <reference field="2" count="1">
            <x v="6"/>
          </reference>
          <reference field="5" count="1">
            <x v="0"/>
          </reference>
          <reference field="6" count="1">
            <x v="24"/>
          </reference>
          <reference field="7" count="1">
            <x v="192"/>
          </reference>
        </references>
      </pivotArea>
    </format>
    <format dxfId="14953">
      <pivotArea outline="0" fieldPosition="0" dataOnly="0" labelOnly="1">
        <references count="5">
          <reference field="2" count="1">
            <x v="6"/>
          </reference>
          <reference field="4" count="1">
            <x v="15"/>
          </reference>
          <reference field="5" count="1">
            <x v="0"/>
          </reference>
          <reference field="6" count="1">
            <x v="24"/>
          </reference>
          <reference field="7" count="1">
            <x v="192"/>
          </reference>
        </references>
      </pivotArea>
    </format>
    <format dxfId="14952">
      <pivotArea outline="0" fieldPosition="0" dataOnly="0" labelOnly="1">
        <references count="4">
          <reference field="2" count="1">
            <x v="6"/>
          </reference>
          <reference field="5" count="1">
            <x v="0"/>
          </reference>
          <reference field="6" count="1">
            <x v="24"/>
          </reference>
          <reference field="7" count="1">
            <x v="193"/>
          </reference>
        </references>
      </pivotArea>
    </format>
    <format dxfId="14951">
      <pivotArea outline="0" fieldPosition="0" dataOnly="0" labelOnly="1">
        <references count="2">
          <reference field="2" count="1">
            <x v="6"/>
          </reference>
          <reference field="5" count="1">
            <x v="0"/>
          </reference>
        </references>
      </pivotArea>
    </format>
    <format dxfId="14950">
      <pivotArea outline="0" fieldPosition="0" dataOnly="0" labelOnly="1">
        <references count="3">
          <reference field="2" count="1">
            <x v="6"/>
          </reference>
          <reference field="5" count="1">
            <x v="0"/>
          </reference>
          <reference field="6" count="1">
            <x v="24"/>
          </reference>
        </references>
      </pivotArea>
    </format>
    <format dxfId="14949">
      <pivotArea outline="0" fieldPosition="0" dataOnly="0" labelOnly="1">
        <references count="4">
          <reference field="2" count="1">
            <x v="6"/>
          </reference>
          <reference field="5" count="1">
            <x v="0"/>
          </reference>
          <reference field="6" count="1">
            <x v="24"/>
          </reference>
          <reference field="7" count="1">
            <x v="193"/>
          </reference>
        </references>
      </pivotArea>
    </format>
    <format dxfId="14948">
      <pivotArea outline="0" fieldPosition="0" dataOnly="0" labelOnly="1">
        <references count="5">
          <reference field="2" count="1">
            <x v="6"/>
          </reference>
          <reference field="4" count="1">
            <x v="15"/>
          </reference>
          <reference field="5" count="1">
            <x v="0"/>
          </reference>
          <reference field="6" count="1">
            <x v="24"/>
          </reference>
          <reference field="7" count="1">
            <x v="193"/>
          </reference>
        </references>
      </pivotArea>
    </format>
    <format dxfId="14947">
      <pivotArea outline="0" fieldPosition="0" dataOnly="0" labelOnly="1">
        <references count="2">
          <reference field="2" count="1">
            <x v="8"/>
          </reference>
          <reference field="5" count="1">
            <x v="0"/>
          </reference>
        </references>
      </pivotArea>
    </format>
    <format dxfId="14946">
      <pivotArea outline="0" fieldPosition="0" dataOnly="0" labelOnly="1">
        <references count="3">
          <reference field="2" count="1">
            <x v="8"/>
          </reference>
          <reference field="5" count="1">
            <x v="0"/>
          </reference>
          <reference field="6" count="1">
            <x v="30"/>
          </reference>
        </references>
      </pivotArea>
    </format>
    <format dxfId="14945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0"/>
          </reference>
          <reference field="7" count="1">
            <x v="224"/>
          </reference>
        </references>
      </pivotArea>
    </format>
    <format dxfId="14944">
      <pivotArea outline="0" fieldPosition="0" dataOnly="0" labelOnly="1">
        <references count="3">
          <reference field="2" count="1">
            <x v="8"/>
          </reference>
          <reference field="5" count="1">
            <x v="0"/>
          </reference>
          <reference field="6" count="1">
            <x v="30"/>
          </reference>
        </references>
      </pivotArea>
    </format>
    <format dxfId="14943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0"/>
          </reference>
          <reference field="7" count="1">
            <x v="224"/>
          </reference>
        </references>
      </pivotArea>
    </format>
    <format dxfId="14942">
      <pivotArea outline="0" fieldPosition="0" dataOnly="0" labelOnly="1">
        <references count="5">
          <reference field="2" count="1">
            <x v="8"/>
          </reference>
          <reference field="4" count="1">
            <x v="18"/>
          </reference>
          <reference field="5" count="1">
            <x v="0"/>
          </reference>
          <reference field="6" count="1">
            <x v="30"/>
          </reference>
          <reference field="7" count="1">
            <x v="224"/>
          </reference>
        </references>
      </pivotArea>
    </format>
    <format dxfId="14941">
      <pivotArea outline="0" fieldPosition="0" dataOnly="0" labelOnly="1">
        <references count="3">
          <reference field="2" count="1">
            <x v="8"/>
          </reference>
          <reference field="5" count="1">
            <x v="0"/>
          </reference>
          <reference field="6" count="1">
            <x v="31"/>
          </reference>
        </references>
      </pivotArea>
    </format>
    <format dxfId="14940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95"/>
          </reference>
        </references>
      </pivotArea>
    </format>
    <format dxfId="14939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95"/>
          </reference>
        </references>
      </pivotArea>
    </format>
    <format dxfId="14938">
      <pivotArea outline="0" fieldPosition="0" dataOnly="0" labelOnly="1">
        <references count="5">
          <reference field="2" count="1">
            <x v="8"/>
          </reference>
          <reference field="4" count="1">
            <x v="19"/>
          </reference>
          <reference field="5" count="1">
            <x v="0"/>
          </reference>
          <reference field="6" count="1">
            <x v="31"/>
          </reference>
          <reference field="7" count="1">
            <x v="195"/>
          </reference>
        </references>
      </pivotArea>
    </format>
    <format dxfId="14937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96"/>
          </reference>
        </references>
      </pivotArea>
    </format>
    <format dxfId="14936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96"/>
          </reference>
        </references>
      </pivotArea>
    </format>
    <format dxfId="14935">
      <pivotArea outline="0" fieldPosition="0" dataOnly="0" labelOnly="1">
        <references count="5">
          <reference field="2" count="1">
            <x v="8"/>
          </reference>
          <reference field="4" count="1">
            <x v="18"/>
          </reference>
          <reference field="5" count="1">
            <x v="0"/>
          </reference>
          <reference field="6" count="1">
            <x v="31"/>
          </reference>
          <reference field="7" count="1">
            <x v="196"/>
          </reference>
        </references>
      </pivotArea>
    </format>
    <format dxfId="14934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98"/>
          </reference>
        </references>
      </pivotArea>
    </format>
    <format dxfId="14933">
      <pivotArea outline="0" fieldPosition="0" dataOnly="0" labelOnly="1">
        <references count="3">
          <reference field="2" count="1">
            <x v="8"/>
          </reference>
          <reference field="5" count="1">
            <x v="0"/>
          </reference>
          <reference field="6" count="1">
            <x v="31"/>
          </reference>
        </references>
      </pivotArea>
    </format>
    <format dxfId="14932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98"/>
          </reference>
        </references>
      </pivotArea>
    </format>
    <format dxfId="14931">
      <pivotArea outline="0" fieldPosition="0" dataOnly="0" labelOnly="1">
        <references count="5">
          <reference field="2" count="1">
            <x v="8"/>
          </reference>
          <reference field="4" count="1">
            <x v="19"/>
          </reference>
          <reference field="5" count="1">
            <x v="0"/>
          </reference>
          <reference field="6" count="1">
            <x v="31"/>
          </reference>
          <reference field="7" count="1">
            <x v="198"/>
          </reference>
        </references>
      </pivotArea>
    </format>
    <format dxfId="14930">
      <pivotArea outline="0" fieldPosition="0" dataOnly="0" labelOnly="1">
        <references count="3">
          <reference field="2" count="1">
            <x v="8"/>
          </reference>
          <reference field="5" count="1">
            <x v="0"/>
          </reference>
          <reference field="6" count="1">
            <x v="32"/>
          </reference>
        </references>
      </pivotArea>
    </format>
    <format dxfId="14929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2"/>
          </reference>
          <reference field="7" count="1">
            <x v="224"/>
          </reference>
        </references>
      </pivotArea>
    </format>
    <format dxfId="14928">
      <pivotArea outline="0" fieldPosition="0" dataOnly="0" labelOnly="1">
        <references count="3">
          <reference field="2" count="1">
            <x v="8"/>
          </reference>
          <reference field="5" count="1">
            <x v="0"/>
          </reference>
          <reference field="6" count="1">
            <x v="32"/>
          </reference>
        </references>
      </pivotArea>
    </format>
    <format dxfId="14927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2"/>
          </reference>
          <reference field="7" count="1">
            <x v="224"/>
          </reference>
        </references>
      </pivotArea>
    </format>
    <format dxfId="14926">
      <pivotArea outline="0" fieldPosition="0" dataOnly="0" labelOnly="1">
        <references count="5">
          <reference field="2" count="1">
            <x v="8"/>
          </reference>
          <reference field="4" count="1">
            <x v="10"/>
          </reference>
          <reference field="5" count="1">
            <x v="0"/>
          </reference>
          <reference field="6" count="1">
            <x v="32"/>
          </reference>
          <reference field="7" count="1">
            <x v="224"/>
          </reference>
        </references>
      </pivotArea>
    </format>
    <format dxfId="14925">
      <pivotArea outline="0" fieldPosition="0" dataOnly="0" labelOnly="1">
        <references count="3">
          <reference field="2" count="1">
            <x v="8"/>
          </reference>
          <reference field="5" count="1">
            <x v="0"/>
          </reference>
          <reference field="6" count="1">
            <x v="33"/>
          </reference>
        </references>
      </pivotArea>
    </format>
    <format dxfId="14924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3"/>
          </reference>
          <reference field="7" count="1">
            <x v="188"/>
          </reference>
        </references>
      </pivotArea>
    </format>
    <format dxfId="14923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3"/>
          </reference>
          <reference field="7" count="1">
            <x v="188"/>
          </reference>
        </references>
      </pivotArea>
    </format>
    <format dxfId="14922">
      <pivotArea outline="0" fieldPosition="0" dataOnly="0" labelOnly="1">
        <references count="5">
          <reference field="2" count="1">
            <x v="8"/>
          </reference>
          <reference field="4" count="1">
            <x v="10"/>
          </reference>
          <reference field="5" count="1">
            <x v="0"/>
          </reference>
          <reference field="6" count="1">
            <x v="33"/>
          </reference>
          <reference field="7" count="1">
            <x v="188"/>
          </reference>
        </references>
      </pivotArea>
    </format>
    <format dxfId="14921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3"/>
          </reference>
          <reference field="7" count="1">
            <x v="196"/>
          </reference>
        </references>
      </pivotArea>
    </format>
    <format dxfId="14920">
      <pivotArea outline="0" fieldPosition="0" dataOnly="0" labelOnly="1">
        <references count="2">
          <reference field="2" count="1">
            <x v="8"/>
          </reference>
          <reference field="5" count="1">
            <x v="0"/>
          </reference>
        </references>
      </pivotArea>
    </format>
    <format dxfId="14919">
      <pivotArea outline="0" fieldPosition="0" dataOnly="0" labelOnly="1">
        <references count="3">
          <reference field="2" count="1">
            <x v="8"/>
          </reference>
          <reference field="5" count="1">
            <x v="0"/>
          </reference>
          <reference field="6" count="1">
            <x v="33"/>
          </reference>
        </references>
      </pivotArea>
    </format>
    <format dxfId="14918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3"/>
          </reference>
          <reference field="7" count="1">
            <x v="196"/>
          </reference>
        </references>
      </pivotArea>
    </format>
    <format dxfId="14917">
      <pivotArea outline="0" fieldPosition="0" dataOnly="0" labelOnly="1">
        <references count="5">
          <reference field="2" count="1">
            <x v="8"/>
          </reference>
          <reference field="4" count="1">
            <x v="15"/>
          </reference>
          <reference field="5" count="1">
            <x v="0"/>
          </reference>
          <reference field="6" count="1">
            <x v="33"/>
          </reference>
          <reference field="7" count="1">
            <x v="196"/>
          </reference>
        </references>
      </pivotArea>
    </format>
    <format dxfId="14916">
      <pivotArea outline="0" fieldPosition="0" dataOnly="0" labelOnly="1">
        <references count="2">
          <reference field="2" count="1">
            <x v="9"/>
          </reference>
          <reference field="5" count="1">
            <x v="0"/>
          </reference>
        </references>
      </pivotArea>
    </format>
    <format dxfId="14915">
      <pivotArea outline="0" fieldPosition="0" dataOnly="0" labelOnly="1">
        <references count="3">
          <reference field="2" count="1">
            <x v="9"/>
          </reference>
          <reference field="5" count="1">
            <x v="0"/>
          </reference>
          <reference field="6" count="1">
            <x v="34"/>
          </reference>
        </references>
      </pivotArea>
    </format>
    <format dxfId="14914">
      <pivotArea outline="0" fieldPosition="0" dataOnly="0" labelOnly="1">
        <references count="4">
          <reference field="2" count="1">
            <x v="9"/>
          </reference>
          <reference field="5" count="1">
            <x v="0"/>
          </reference>
          <reference field="6" count="1">
            <x v="34"/>
          </reference>
          <reference field="7" count="1">
            <x v="190"/>
          </reference>
        </references>
      </pivotArea>
    </format>
    <format dxfId="14913">
      <pivotArea outline="0" fieldPosition="0" dataOnly="0" labelOnly="1">
        <references count="2">
          <reference field="2" count="1">
            <x v="9"/>
          </reference>
          <reference field="5" count="1">
            <x v="0"/>
          </reference>
        </references>
      </pivotArea>
    </format>
    <format dxfId="14912">
      <pivotArea outline="0" fieldPosition="0" dataOnly="0" labelOnly="1">
        <references count="3">
          <reference field="2" count="1">
            <x v="9"/>
          </reference>
          <reference field="5" count="1">
            <x v="0"/>
          </reference>
          <reference field="6" count="1">
            <x v="34"/>
          </reference>
        </references>
      </pivotArea>
    </format>
    <format dxfId="14911">
      <pivotArea outline="0" fieldPosition="0" dataOnly="0" labelOnly="1">
        <references count="4">
          <reference field="2" count="1">
            <x v="9"/>
          </reference>
          <reference field="5" count="1">
            <x v="0"/>
          </reference>
          <reference field="6" count="1">
            <x v="34"/>
          </reference>
          <reference field="7" count="1">
            <x v="190"/>
          </reference>
        </references>
      </pivotArea>
    </format>
    <format dxfId="14910">
      <pivotArea outline="0" fieldPosition="0" dataOnly="0" labelOnly="1">
        <references count="5">
          <reference field="2" count="1">
            <x v="9"/>
          </reference>
          <reference field="4" count="1">
            <x v="15"/>
          </reference>
          <reference field="5" count="1">
            <x v="0"/>
          </reference>
          <reference field="6" count="1">
            <x v="34"/>
          </reference>
          <reference field="7" count="1">
            <x v="190"/>
          </reference>
        </references>
      </pivotArea>
    </format>
    <format dxfId="14909">
      <pivotArea outline="0" fieldPosition="0" dataOnly="0" labelOnly="1">
        <references count="2">
          <reference field="2" count="1">
            <x v="10"/>
          </reference>
          <reference field="5" count="1">
            <x v="0"/>
          </reference>
        </references>
      </pivotArea>
    </format>
    <format dxfId="14908">
      <pivotArea outline="0" fieldPosition="0" dataOnly="0" labelOnly="1">
        <references count="3">
          <reference field="2" count="1">
            <x v="10"/>
          </reference>
          <reference field="5" count="1">
            <x v="0"/>
          </reference>
          <reference field="6" count="1">
            <x v="35"/>
          </reference>
        </references>
      </pivotArea>
    </format>
    <format dxfId="14907">
      <pivotArea outline="0" fieldPosition="0" dataOnly="0" labelOnly="1">
        <references count="4">
          <reference field="2" count="1">
            <x v="10"/>
          </reference>
          <reference field="5" count="1">
            <x v="0"/>
          </reference>
          <reference field="6" count="1">
            <x v="35"/>
          </reference>
          <reference field="7" count="1">
            <x v="223"/>
          </reference>
        </references>
      </pivotArea>
    </format>
    <format dxfId="14906">
      <pivotArea outline="0" fieldPosition="0" dataOnly="0" labelOnly="1">
        <references count="2">
          <reference field="2" count="1">
            <x v="10"/>
          </reference>
          <reference field="5" count="1">
            <x v="0"/>
          </reference>
        </references>
      </pivotArea>
    </format>
    <format dxfId="14905">
      <pivotArea outline="0" fieldPosition="0" dataOnly="0" labelOnly="1">
        <references count="3">
          <reference field="2" count="1">
            <x v="10"/>
          </reference>
          <reference field="5" count="1">
            <x v="0"/>
          </reference>
          <reference field="6" count="1">
            <x v="35"/>
          </reference>
        </references>
      </pivotArea>
    </format>
    <format dxfId="14904">
      <pivotArea outline="0" fieldPosition="0" dataOnly="0" labelOnly="1">
        <references count="4">
          <reference field="2" count="1">
            <x v="10"/>
          </reference>
          <reference field="5" count="1">
            <x v="0"/>
          </reference>
          <reference field="6" count="1">
            <x v="35"/>
          </reference>
          <reference field="7" count="1">
            <x v="223"/>
          </reference>
        </references>
      </pivotArea>
    </format>
    <format dxfId="14903">
      <pivotArea outline="0" fieldPosition="0" dataOnly="0" labelOnly="1">
        <references count="5">
          <reference field="2" count="1">
            <x v="10"/>
          </reference>
          <reference field="4" count="1">
            <x v="15"/>
          </reference>
          <reference field="5" count="1">
            <x v="0"/>
          </reference>
          <reference field="6" count="1">
            <x v="35"/>
          </reference>
          <reference field="7" count="1">
            <x v="223"/>
          </reference>
        </references>
      </pivotArea>
    </format>
    <format dxfId="14902">
      <pivotArea outline="0" fieldPosition="0" dataOnly="0" labelOnly="1">
        <references count="2">
          <reference field="2" count="1">
            <x v="11"/>
          </reference>
          <reference field="5" count="1">
            <x v="0"/>
          </reference>
        </references>
      </pivotArea>
    </format>
    <format dxfId="14901">
      <pivotArea outline="0" fieldPosition="0" dataOnly="0" labelOnly="1">
        <references count="3">
          <reference field="2" count="1">
            <x v="11"/>
          </reference>
          <reference field="5" count="1">
            <x v="0"/>
          </reference>
          <reference field="6" count="1">
            <x v="36"/>
          </reference>
        </references>
      </pivotArea>
    </format>
    <format dxfId="14900">
      <pivotArea outline="0" fieldPosition="0" dataOnly="0" labelOnly="1">
        <references count="4">
          <reference field="2" count="1">
            <x v="11"/>
          </reference>
          <reference field="5" count="1">
            <x v="0"/>
          </reference>
          <reference field="6" count="1">
            <x v="36"/>
          </reference>
          <reference field="7" count="1">
            <x v="205"/>
          </reference>
        </references>
      </pivotArea>
    </format>
    <format dxfId="14899">
      <pivotArea outline="0" fieldPosition="0" dataOnly="0" labelOnly="1">
        <references count="2">
          <reference field="2" count="1">
            <x v="11"/>
          </reference>
          <reference field="5" count="1">
            <x v="0"/>
          </reference>
        </references>
      </pivotArea>
    </format>
    <format dxfId="14898">
      <pivotArea outline="0" fieldPosition="0" dataOnly="0" labelOnly="1">
        <references count="3">
          <reference field="2" count="1">
            <x v="11"/>
          </reference>
          <reference field="5" count="1">
            <x v="0"/>
          </reference>
          <reference field="6" count="1">
            <x v="36"/>
          </reference>
        </references>
      </pivotArea>
    </format>
    <format dxfId="14897">
      <pivotArea outline="0" fieldPosition="0" dataOnly="0" labelOnly="1">
        <references count="4">
          <reference field="2" count="1">
            <x v="11"/>
          </reference>
          <reference field="5" count="1">
            <x v="0"/>
          </reference>
          <reference field="6" count="1">
            <x v="36"/>
          </reference>
          <reference field="7" count="1">
            <x v="205"/>
          </reference>
        </references>
      </pivotArea>
    </format>
    <format dxfId="14896">
      <pivotArea outline="0" fieldPosition="0" dataOnly="0" labelOnly="1">
        <references count="5">
          <reference field="2" count="1">
            <x v="11"/>
          </reference>
          <reference field="4" count="1">
            <x v="20"/>
          </reference>
          <reference field="5" count="1">
            <x v="0"/>
          </reference>
          <reference field="6" count="1">
            <x v="36"/>
          </reference>
          <reference field="7" count="1">
            <x v="205"/>
          </reference>
        </references>
      </pivotArea>
    </format>
    <format dxfId="14895">
      <pivotArea outline="0" fieldPosition="0" dataOnly="0" labelOnly="1">
        <references count="2">
          <reference field="2" count="1">
            <x v="12"/>
          </reference>
          <reference field="5" count="1">
            <x v="0"/>
          </reference>
        </references>
      </pivotArea>
    </format>
    <format dxfId="14894">
      <pivotArea outline="0" fieldPosition="0" dataOnly="0" labelOnly="1">
        <references count="3">
          <reference field="2" count="1">
            <x v="12"/>
          </reference>
          <reference field="5" count="1">
            <x v="0"/>
          </reference>
          <reference field="6" count="1">
            <x v="37"/>
          </reference>
        </references>
      </pivotArea>
    </format>
    <format dxfId="14893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7"/>
          </reference>
          <reference field="7" count="1">
            <x v="205"/>
          </reference>
        </references>
      </pivotArea>
    </format>
    <format dxfId="14892">
      <pivotArea outline="0" fieldPosition="0" dataOnly="0" labelOnly="1">
        <references count="3">
          <reference field="2" count="1">
            <x v="12"/>
          </reference>
          <reference field="5" count="1">
            <x v="0"/>
          </reference>
          <reference field="6" count="1">
            <x v="37"/>
          </reference>
        </references>
      </pivotArea>
    </format>
    <format dxfId="14891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7"/>
          </reference>
          <reference field="7" count="1">
            <x v="205"/>
          </reference>
        </references>
      </pivotArea>
    </format>
    <format dxfId="14890">
      <pivotArea outline="0" fieldPosition="0" dataOnly="0" labelOnly="1">
        <references count="5">
          <reference field="2" count="1">
            <x v="12"/>
          </reference>
          <reference field="4" count="1">
            <x v="21"/>
          </reference>
          <reference field="5" count="1">
            <x v="0"/>
          </reference>
          <reference field="6" count="1">
            <x v="37"/>
          </reference>
          <reference field="7" count="1">
            <x v="205"/>
          </reference>
        </references>
      </pivotArea>
    </format>
    <format dxfId="14889">
      <pivotArea outline="0" fieldPosition="0" dataOnly="0" labelOnly="1">
        <references count="3">
          <reference field="2" count="1">
            <x v="12"/>
          </reference>
          <reference field="5" count="1">
            <x v="0"/>
          </reference>
          <reference field="6" count="1">
            <x v="38"/>
          </reference>
        </references>
      </pivotArea>
    </format>
    <format dxfId="14888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8"/>
          </reference>
          <reference field="7" count="1">
            <x v="205"/>
          </reference>
        </references>
      </pivotArea>
    </format>
    <format dxfId="14887">
      <pivotArea outline="0" fieldPosition="0" dataOnly="0" labelOnly="1">
        <references count="1">
          <reference field="5" count="1">
            <x v="0"/>
          </reference>
        </references>
      </pivotArea>
    </format>
    <format dxfId="14886">
      <pivotArea outline="0" fieldPosition="0" dataOnly="0" labelOnly="1">
        <references count="2">
          <reference field="2" count="1">
            <x v="12"/>
          </reference>
          <reference field="5" count="1">
            <x v="0"/>
          </reference>
        </references>
      </pivotArea>
    </format>
    <format dxfId="14885">
      <pivotArea outline="0" fieldPosition="0" dataOnly="0" labelOnly="1">
        <references count="3">
          <reference field="2" count="1">
            <x v="12"/>
          </reference>
          <reference field="5" count="1">
            <x v="0"/>
          </reference>
          <reference field="6" count="1">
            <x v="38"/>
          </reference>
        </references>
      </pivotArea>
    </format>
    <format dxfId="14884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8"/>
          </reference>
          <reference field="7" count="1">
            <x v="205"/>
          </reference>
        </references>
      </pivotArea>
    </format>
    <format dxfId="14883">
      <pivotArea outline="0" fieldPosition="0" dataOnly="0" labelOnly="1">
        <references count="5">
          <reference field="2" count="1">
            <x v="12"/>
          </reference>
          <reference field="4" count="1">
            <x v="21"/>
          </reference>
          <reference field="5" count="1">
            <x v="0"/>
          </reference>
          <reference field="6" count="1">
            <x v="38"/>
          </reference>
          <reference field="7" count="1">
            <x v="205"/>
          </reference>
        </references>
      </pivotArea>
    </format>
    <format dxfId="14882">
      <pivotArea outline="0" fieldPosition="0" dataOnly="0" labelOnly="1">
        <references count="1">
          <reference field="5" count="1">
            <x v="0"/>
          </reference>
        </references>
      </pivotArea>
    </format>
    <format dxfId="14881">
      <pivotArea outline="0" fieldPosition="0" dataOnly="0" labelOnly="1">
        <references count="2">
          <reference field="2" count="1">
            <x v="0"/>
          </reference>
          <reference field="5" count="1">
            <x v="1"/>
          </reference>
        </references>
      </pivotArea>
    </format>
    <format dxfId="14880">
      <pivotArea outline="0" fieldPosition="0" dataOnly="0" labelOnly="1">
        <references count="3">
          <reference field="2" count="1">
            <x v="0"/>
          </reference>
          <reference field="5" count="1">
            <x v="1"/>
          </reference>
          <reference field="6" count="1">
            <x v="4"/>
          </reference>
        </references>
      </pivotArea>
    </format>
    <format dxfId="14879">
      <pivotArea outline="0" fieldPosition="0" dataOnly="0" labelOnly="1">
        <references count="4">
          <reference field="2" count="1">
            <x v="0"/>
          </reference>
          <reference field="5" count="1">
            <x v="1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4878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1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4877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1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4876">
      <pivotArea outline="0" fieldPosition="0" dataOnly="0" labelOnly="1">
        <references count="1">
          <reference field="5" count="1">
            <x v="1"/>
          </reference>
        </references>
      </pivotArea>
    </format>
    <format dxfId="14875">
      <pivotArea outline="0" fieldPosition="0" dataOnly="0" labelOnly="1">
        <references count="2">
          <reference field="2" count="1">
            <x v="0"/>
          </reference>
          <reference field="5" count="1">
            <x v="1"/>
          </reference>
        </references>
      </pivotArea>
    </format>
    <format dxfId="14874">
      <pivotArea outline="0" fieldPosition="0" dataOnly="0" labelOnly="1">
        <references count="3">
          <reference field="2" count="1">
            <x v="0"/>
          </reference>
          <reference field="5" count="1">
            <x v="1"/>
          </reference>
          <reference field="6" count="1">
            <x v="4"/>
          </reference>
        </references>
      </pivotArea>
    </format>
    <format dxfId="14873">
      <pivotArea outline="0" fieldPosition="0" dataOnly="0" labelOnly="1">
        <references count="4">
          <reference field="2" count="1">
            <x v="0"/>
          </reference>
          <reference field="5" count="1">
            <x v="1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4872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1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4871">
      <pivotArea outline="0" fieldPosition="0" dataOnly="0" labelOnly="1">
        <references count="1">
          <reference field="5" count="1">
            <x v="1"/>
          </reference>
        </references>
      </pivotArea>
    </format>
    <format dxfId="14870">
      <pivotArea outline="0" fieldPosition="0" dataOnly="0" labelOnly="1">
        <references count="2">
          <reference field="2" count="1">
            <x v="6"/>
          </reference>
          <reference field="5" count="1">
            <x v="2"/>
          </reference>
        </references>
      </pivotArea>
    </format>
    <format dxfId="14869">
      <pivotArea outline="0" fieldPosition="0" dataOnly="0" labelOnly="1">
        <references count="3">
          <reference field="2" count="1">
            <x v="6"/>
          </reference>
          <reference field="5" count="1">
            <x v="2"/>
          </reference>
          <reference field="6" count="1">
            <x v="25"/>
          </reference>
        </references>
      </pivotArea>
    </format>
    <format dxfId="14868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5"/>
          </reference>
          <reference field="7" count="1">
            <x v="189"/>
          </reference>
        </references>
      </pivotArea>
    </format>
    <format dxfId="14867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5"/>
          </reference>
          <reference field="7" count="1">
            <x v="189"/>
          </reference>
        </references>
      </pivotArea>
    </format>
    <format dxfId="14866">
      <pivotArea outline="0" fieldPosition="0" dataOnly="0" labelOnly="1">
        <references count="5">
          <reference field="2" count="1">
            <x v="6"/>
          </reference>
          <reference field="4" count="1">
            <x v="9"/>
          </reference>
          <reference field="5" count="1">
            <x v="2"/>
          </reference>
          <reference field="6" count="1">
            <x v="25"/>
          </reference>
          <reference field="7" count="1">
            <x v="189"/>
          </reference>
        </references>
      </pivotArea>
    </format>
    <format dxfId="14865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5"/>
          </reference>
          <reference field="7" count="1">
            <x v="228"/>
          </reference>
        </references>
      </pivotArea>
    </format>
    <format dxfId="14864">
      <pivotArea outline="0" fieldPosition="0" dataOnly="0" labelOnly="1">
        <references count="5">
          <reference field="2" count="1">
            <x v="6"/>
          </reference>
          <reference field="4" count="1">
            <x v="9"/>
          </reference>
          <reference field="5" count="1">
            <x v="2"/>
          </reference>
          <reference field="6" count="1">
            <x v="25"/>
          </reference>
          <reference field="7" count="1">
            <x v="228"/>
          </reference>
        </references>
      </pivotArea>
    </format>
    <format dxfId="14863">
      <pivotArea outline="0" fieldPosition="0" dataOnly="0" labelOnly="1">
        <references count="5">
          <reference field="2" count="1">
            <x v="6"/>
          </reference>
          <reference field="4" count="1">
            <x v="10"/>
          </reference>
          <reference field="5" count="1">
            <x v="2"/>
          </reference>
          <reference field="6" count="1">
            <x v="25"/>
          </reference>
          <reference field="7" count="1">
            <x v="228"/>
          </reference>
        </references>
      </pivotArea>
    </format>
    <format dxfId="14862">
      <pivotArea outline="0" fieldPosition="0" dataOnly="0" labelOnly="1">
        <references count="1">
          <reference field="5" count="1">
            <x v="2"/>
          </reference>
        </references>
      </pivotArea>
    </format>
    <format dxfId="14861">
      <pivotArea outline="0" fieldPosition="0" dataOnly="0" labelOnly="1">
        <references count="2">
          <reference field="2" count="1">
            <x v="6"/>
          </reference>
          <reference field="5" count="1">
            <x v="2"/>
          </reference>
        </references>
      </pivotArea>
    </format>
    <format dxfId="14860">
      <pivotArea outline="0" fieldPosition="0" dataOnly="0" labelOnly="1">
        <references count="3">
          <reference field="2" count="1">
            <x v="6"/>
          </reference>
          <reference field="5" count="1">
            <x v="2"/>
          </reference>
          <reference field="6" count="1">
            <x v="25"/>
          </reference>
        </references>
      </pivotArea>
    </format>
    <format dxfId="14859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5"/>
          </reference>
          <reference field="7" count="1">
            <x v="228"/>
          </reference>
        </references>
      </pivotArea>
    </format>
    <format dxfId="14858">
      <pivotArea outline="0" fieldPosition="0" dataOnly="0" labelOnly="1">
        <references count="5">
          <reference field="2" count="1">
            <x v="6"/>
          </reference>
          <reference field="4" count="1">
            <x v="12"/>
          </reference>
          <reference field="5" count="1">
            <x v="2"/>
          </reference>
          <reference field="6" count="1">
            <x v="25"/>
          </reference>
          <reference field="7" count="1">
            <x v="228"/>
          </reference>
        </references>
      </pivotArea>
    </format>
    <format dxfId="14857">
      <pivotArea outline="0" fieldPosition="0" dataOnly="0" labelOnly="1">
        <references count="1">
          <reference field="5" count="1">
            <x v="2"/>
          </reference>
        </references>
      </pivotArea>
    </format>
    <format dxfId="14856">
      <pivotArea outline="0" fieldPosition="0" dataOnly="0" labelOnly="1">
        <references count="2">
          <reference field="2" count="1">
            <x v="0"/>
          </reference>
          <reference field="5" count="1">
            <x v="3"/>
          </reference>
        </references>
      </pivotArea>
    </format>
    <format dxfId="14855">
      <pivotArea outline="0" fieldPosition="0" dataOnly="0" labelOnly="1">
        <references count="3">
          <reference field="2" count="1">
            <x v="0"/>
          </reference>
          <reference field="5" count="1">
            <x v="3"/>
          </reference>
          <reference field="6" count="1">
            <x v="7"/>
          </reference>
        </references>
      </pivotArea>
    </format>
    <format dxfId="14854">
      <pivotArea outline="0" fieldPosition="0" dataOnly="0" labelOnly="1">
        <references count="4">
          <reference field="2" count="1">
            <x v="0"/>
          </reference>
          <reference field="5" count="1">
            <x v="3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4853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3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4852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3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4851">
      <pivotArea outline="0" fieldPosition="0" dataOnly="0" labelOnly="1">
        <references count="2">
          <reference field="2" count="1">
            <x v="0"/>
          </reference>
          <reference field="5" count="1">
            <x v="3"/>
          </reference>
        </references>
      </pivotArea>
    </format>
    <format dxfId="14850">
      <pivotArea outline="0" fieldPosition="0" dataOnly="0" labelOnly="1">
        <references count="3">
          <reference field="2" count="1">
            <x v="0"/>
          </reference>
          <reference field="5" count="1">
            <x v="3"/>
          </reference>
          <reference field="6" count="1">
            <x v="7"/>
          </reference>
        </references>
      </pivotArea>
    </format>
    <format dxfId="14849">
      <pivotArea outline="0" fieldPosition="0" dataOnly="0" labelOnly="1">
        <references count="4">
          <reference field="2" count="1">
            <x v="0"/>
          </reference>
          <reference field="5" count="1">
            <x v="3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4848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3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4847">
      <pivotArea outline="0" fieldPosition="0" dataOnly="0" labelOnly="1">
        <references count="2">
          <reference field="2" count="1">
            <x v="5"/>
          </reference>
          <reference field="5" count="1">
            <x v="3"/>
          </reference>
        </references>
      </pivotArea>
    </format>
    <format dxfId="14846">
      <pivotArea outline="0" fieldPosition="0" dataOnly="0" labelOnly="1">
        <references count="3">
          <reference field="2" count="1">
            <x v="5"/>
          </reference>
          <reference field="5" count="1">
            <x v="3"/>
          </reference>
          <reference field="6" count="1">
            <x v="20"/>
          </reference>
        </references>
      </pivotArea>
    </format>
    <format dxfId="14845">
      <pivotArea outline="0" fieldPosition="0" dataOnly="0" labelOnly="1">
        <references count="4">
          <reference field="2" count="1">
            <x v="5"/>
          </reference>
          <reference field="5" count="1">
            <x v="3"/>
          </reference>
          <reference field="6" count="1">
            <x v="20"/>
          </reference>
          <reference field="7" count="1">
            <x v="194"/>
          </reference>
        </references>
      </pivotArea>
    </format>
    <format dxfId="14844">
      <pivotArea outline="0" fieldPosition="0" dataOnly="0" labelOnly="1">
        <references count="2">
          <reference field="2" count="1">
            <x v="5"/>
          </reference>
          <reference field="5" count="1">
            <x v="3"/>
          </reference>
        </references>
      </pivotArea>
    </format>
    <format dxfId="14843">
      <pivotArea outline="0" fieldPosition="0" dataOnly="0" labelOnly="1">
        <references count="3">
          <reference field="2" count="1">
            <x v="5"/>
          </reference>
          <reference field="5" count="1">
            <x v="3"/>
          </reference>
          <reference field="6" count="1">
            <x v="20"/>
          </reference>
        </references>
      </pivotArea>
    </format>
    <format dxfId="14842">
      <pivotArea outline="0" fieldPosition="0" dataOnly="0" labelOnly="1">
        <references count="4">
          <reference field="2" count="1">
            <x v="5"/>
          </reference>
          <reference field="5" count="1">
            <x v="3"/>
          </reference>
          <reference field="6" count="1">
            <x v="20"/>
          </reference>
          <reference field="7" count="1">
            <x v="194"/>
          </reference>
        </references>
      </pivotArea>
    </format>
    <format dxfId="14841">
      <pivotArea outline="0" fieldPosition="0" dataOnly="0" labelOnly="1">
        <references count="5">
          <reference field="2" count="1">
            <x v="5"/>
          </reference>
          <reference field="4" count="1">
            <x v="10"/>
          </reference>
          <reference field="5" count="1">
            <x v="3"/>
          </reference>
          <reference field="6" count="1">
            <x v="20"/>
          </reference>
          <reference field="7" count="1">
            <x v="194"/>
          </reference>
        </references>
      </pivotArea>
    </format>
    <format dxfId="14840">
      <pivotArea outline="0" fieldPosition="0" dataOnly="0" labelOnly="1">
        <references count="2">
          <reference field="2" count="1">
            <x v="7"/>
          </reference>
          <reference field="5" count="1">
            <x v="3"/>
          </reference>
        </references>
      </pivotArea>
    </format>
    <format dxfId="14839">
      <pivotArea outline="0" fieldPosition="0" dataOnly="0" labelOnly="1">
        <references count="3">
          <reference field="2" count="1">
            <x v="7"/>
          </reference>
          <reference field="5" count="1">
            <x v="3"/>
          </reference>
          <reference field="6" count="1">
            <x v="27"/>
          </reference>
        </references>
      </pivotArea>
    </format>
    <format dxfId="14838">
      <pivotArea outline="0" fieldPosition="0" dataOnly="0" labelOnly="1">
        <references count="4">
          <reference field="2" count="1">
            <x v="7"/>
          </reference>
          <reference field="5" count="1">
            <x v="3"/>
          </reference>
          <reference field="6" count="1">
            <x v="27"/>
          </reference>
          <reference field="7" count="1">
            <x v="229"/>
          </reference>
        </references>
      </pivotArea>
    </format>
    <format dxfId="14837">
      <pivotArea outline="0" fieldPosition="0" dataOnly="0" labelOnly="1">
        <references count="2">
          <reference field="2" count="1">
            <x v="7"/>
          </reference>
          <reference field="5" count="1">
            <x v="3"/>
          </reference>
        </references>
      </pivotArea>
    </format>
    <format dxfId="14836">
      <pivotArea outline="0" fieldPosition="0" dataOnly="0" labelOnly="1">
        <references count="3">
          <reference field="2" count="1">
            <x v="7"/>
          </reference>
          <reference field="5" count="1">
            <x v="3"/>
          </reference>
          <reference field="6" count="1">
            <x v="27"/>
          </reference>
        </references>
      </pivotArea>
    </format>
    <format dxfId="14835">
      <pivotArea outline="0" fieldPosition="0" dataOnly="0" labelOnly="1">
        <references count="4">
          <reference field="2" count="1">
            <x v="7"/>
          </reference>
          <reference field="5" count="1">
            <x v="3"/>
          </reference>
          <reference field="6" count="1">
            <x v="27"/>
          </reference>
          <reference field="7" count="1">
            <x v="229"/>
          </reference>
        </references>
      </pivotArea>
    </format>
    <format dxfId="14834">
      <pivotArea outline="0" fieldPosition="0" dataOnly="0" labelOnly="1">
        <references count="5">
          <reference field="2" count="1">
            <x v="7"/>
          </reference>
          <reference field="4" count="1">
            <x v="24"/>
          </reference>
          <reference field="5" count="1">
            <x v="3"/>
          </reference>
          <reference field="6" count="1">
            <x v="27"/>
          </reference>
          <reference field="7" count="1">
            <x v="229"/>
          </reference>
        </references>
      </pivotArea>
    </format>
    <format dxfId="14833">
      <pivotArea outline="0" fieldPosition="0" dataOnly="0" labelOnly="1">
        <references count="2">
          <reference field="2" count="1">
            <x v="8"/>
          </reference>
          <reference field="5" count="1">
            <x v="3"/>
          </reference>
        </references>
      </pivotArea>
    </format>
    <format dxfId="14832">
      <pivotArea outline="0" fieldPosition="0" dataOnly="0" labelOnly="1">
        <references count="3">
          <reference field="2" count="1">
            <x v="8"/>
          </reference>
          <reference field="5" count="1">
            <x v="3"/>
          </reference>
          <reference field="6" count="1">
            <x v="31"/>
          </reference>
        </references>
      </pivotArea>
    </format>
    <format dxfId="14831">
      <pivotArea outline="0" fieldPosition="0" dataOnly="0" labelOnly="1">
        <references count="4">
          <reference field="2" count="1">
            <x v="8"/>
          </reference>
          <reference field="5" count="1">
            <x v="3"/>
          </reference>
          <reference field="6" count="1">
            <x v="31"/>
          </reference>
          <reference field="7" count="1">
            <x v="196"/>
          </reference>
        </references>
      </pivotArea>
    </format>
    <format dxfId="14830">
      <pivotArea outline="0" fieldPosition="0" dataOnly="0" labelOnly="1">
        <references count="1">
          <reference field="5" count="1">
            <x v="3"/>
          </reference>
        </references>
      </pivotArea>
    </format>
    <format dxfId="14829">
      <pivotArea outline="0" fieldPosition="0" dataOnly="0" labelOnly="1">
        <references count="2">
          <reference field="2" count="1">
            <x v="8"/>
          </reference>
          <reference field="5" count="1">
            <x v="3"/>
          </reference>
        </references>
      </pivotArea>
    </format>
    <format dxfId="14828">
      <pivotArea outline="0" fieldPosition="0" dataOnly="0" labelOnly="1">
        <references count="3">
          <reference field="2" count="1">
            <x v="8"/>
          </reference>
          <reference field="5" count="1">
            <x v="3"/>
          </reference>
          <reference field="6" count="1">
            <x v="31"/>
          </reference>
        </references>
      </pivotArea>
    </format>
    <format dxfId="14827">
      <pivotArea outline="0" fieldPosition="0" dataOnly="0" labelOnly="1">
        <references count="4">
          <reference field="2" count="1">
            <x v="8"/>
          </reference>
          <reference field="5" count="1">
            <x v="3"/>
          </reference>
          <reference field="6" count="1">
            <x v="31"/>
          </reference>
          <reference field="7" count="1">
            <x v="196"/>
          </reference>
        </references>
      </pivotArea>
    </format>
    <format dxfId="14826">
      <pivotArea outline="0" fieldPosition="0" dataOnly="0" labelOnly="1">
        <references count="5">
          <reference field="2" count="1">
            <x v="8"/>
          </reference>
          <reference field="4" count="1">
            <x v="18"/>
          </reference>
          <reference field="5" count="1">
            <x v="3"/>
          </reference>
          <reference field="6" count="1">
            <x v="31"/>
          </reference>
          <reference field="7" count="1">
            <x v="196"/>
          </reference>
        </references>
      </pivotArea>
    </format>
    <format dxfId="14825">
      <pivotArea outline="0" fieldPosition="0" dataOnly="0" labelOnly="1">
        <references count="1">
          <reference field="5" count="1">
            <x v="3"/>
          </reference>
        </references>
      </pivotArea>
    </format>
    <format dxfId="14824">
      <pivotArea outline="0" fieldPosition="0" dataOnly="0" labelOnly="1">
        <references count="2">
          <reference field="2" count="1">
            <x v="2"/>
          </reference>
          <reference field="5" count="1">
            <x v="4"/>
          </reference>
        </references>
      </pivotArea>
    </format>
    <format dxfId="14823">
      <pivotArea outline="0" fieldPosition="0" dataOnly="0" labelOnly="1">
        <references count="3">
          <reference field="2" count="1">
            <x v="2"/>
          </reference>
          <reference field="5" count="1">
            <x v="4"/>
          </reference>
          <reference field="6" count="1">
            <x v="10"/>
          </reference>
        </references>
      </pivotArea>
    </format>
    <format dxfId="14822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225"/>
          </reference>
        </references>
      </pivotArea>
    </format>
    <format dxfId="14821">
      <pivotArea outline="0" fieldPosition="0" dataOnly="0" labelOnly="1">
        <references count="5">
          <reference field="2" count="1">
            <x v="2"/>
          </reference>
          <reference field="4" count="1">
            <x v="9"/>
          </reference>
          <reference field="5" count="1">
            <x v="4"/>
          </reference>
          <reference field="6" count="1">
            <x v="10"/>
          </reference>
          <reference field="7" count="1">
            <x v="225"/>
          </reference>
        </references>
      </pivotArea>
    </format>
    <format dxfId="14820">
      <pivotArea outline="0" fieldPosition="0" dataOnly="0" labelOnly="1">
        <references count="5">
          <reference field="2" count="1">
            <x v="2"/>
          </reference>
          <reference field="4" count="1">
            <x v="10"/>
          </reference>
          <reference field="5" count="1">
            <x v="4"/>
          </reference>
          <reference field="6" count="1">
            <x v="10"/>
          </reference>
          <reference field="7" count="1">
            <x v="225"/>
          </reference>
        </references>
      </pivotArea>
    </format>
    <format dxfId="14819">
      <pivotArea outline="0" fieldPosition="0" dataOnly="0" labelOnly="1">
        <references count="1">
          <reference field="5" count="1">
            <x v="4"/>
          </reference>
        </references>
      </pivotArea>
    </format>
    <format dxfId="14818">
      <pivotArea outline="0" fieldPosition="0" dataOnly="0" labelOnly="1">
        <references count="2">
          <reference field="2" count="1">
            <x v="2"/>
          </reference>
          <reference field="5" count="1">
            <x v="4"/>
          </reference>
        </references>
      </pivotArea>
    </format>
    <format dxfId="14817">
      <pivotArea outline="0" fieldPosition="0" dataOnly="0" labelOnly="1">
        <references count="3">
          <reference field="2" count="1">
            <x v="2"/>
          </reference>
          <reference field="5" count="1">
            <x v="4"/>
          </reference>
          <reference field="6" count="1">
            <x v="10"/>
          </reference>
        </references>
      </pivotArea>
    </format>
    <format dxfId="14816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225"/>
          </reference>
        </references>
      </pivotArea>
    </format>
    <format dxfId="14815">
      <pivotArea outline="0" fieldPosition="0" dataOnly="0" labelOnly="1">
        <references count="5">
          <reference field="2" count="1">
            <x v="2"/>
          </reference>
          <reference field="4" count="1">
            <x v="12"/>
          </reference>
          <reference field="5" count="1">
            <x v="4"/>
          </reference>
          <reference field="6" count="1">
            <x v="10"/>
          </reference>
          <reference field="7" count="1">
            <x v="225"/>
          </reference>
        </references>
      </pivotArea>
    </format>
    <format dxfId="14814">
      <pivotArea outline="0" fieldPosition="0" dataOnly="0" labelOnly="1">
        <references count="1">
          <reference field="5" count="1">
            <x v="4"/>
          </reference>
        </references>
      </pivotArea>
    </format>
    <format dxfId="14813">
      <pivotArea outline="0" fieldPosition="0" dataOnly="0" labelOnly="1">
        <references count="2">
          <reference field="2" count="1">
            <x v="0"/>
          </reference>
          <reference field="5" count="1">
            <x v="5"/>
          </reference>
        </references>
      </pivotArea>
    </format>
    <format dxfId="14812">
      <pivotArea outline="0" fieldPosition="0" dataOnly="0" labelOnly="1">
        <references count="3">
          <reference field="2" count="1">
            <x v="0"/>
          </reference>
          <reference field="5" count="1">
            <x v="5"/>
          </reference>
          <reference field="6" count="1">
            <x v="1"/>
          </reference>
        </references>
      </pivotArea>
    </format>
    <format dxfId="14811">
      <pivotArea outline="0" fieldPosition="0" dataOnly="0" labelOnly="1">
        <references count="4">
          <reference field="2" count="1">
            <x v="0"/>
          </reference>
          <reference field="5" count="1">
            <x v="5"/>
          </reference>
          <reference field="6" count="1">
            <x v="1"/>
          </reference>
          <reference field="7" count="1">
            <x v="223"/>
          </reference>
        </references>
      </pivotArea>
    </format>
    <format dxfId="14810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5"/>
          </reference>
          <reference field="6" count="1">
            <x v="1"/>
          </reference>
          <reference field="7" count="1">
            <x v="223"/>
          </reference>
        </references>
      </pivotArea>
    </format>
    <format dxfId="14809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5"/>
          </reference>
          <reference field="6" count="1">
            <x v="1"/>
          </reference>
          <reference field="7" count="1">
            <x v="223"/>
          </reference>
        </references>
      </pivotArea>
    </format>
    <format dxfId="14808">
      <pivotArea outline="0" fieldPosition="0" dataOnly="0" labelOnly="1">
        <references count="3">
          <reference field="2" count="1">
            <x v="0"/>
          </reference>
          <reference field="5" count="1">
            <x v="5"/>
          </reference>
          <reference field="6" count="1">
            <x v="1"/>
          </reference>
        </references>
      </pivotArea>
    </format>
    <format dxfId="14807">
      <pivotArea outline="0" fieldPosition="0" dataOnly="0" labelOnly="1">
        <references count="4">
          <reference field="2" count="1">
            <x v="0"/>
          </reference>
          <reference field="5" count="1">
            <x v="5"/>
          </reference>
          <reference field="6" count="1">
            <x v="1"/>
          </reference>
          <reference field="7" count="1">
            <x v="223"/>
          </reference>
        </references>
      </pivotArea>
    </format>
    <format dxfId="14806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5"/>
          </reference>
          <reference field="6" count="1">
            <x v="1"/>
          </reference>
          <reference field="7" count="1">
            <x v="223"/>
          </reference>
        </references>
      </pivotArea>
    </format>
    <format dxfId="14805">
      <pivotArea outline="0" fieldPosition="0" dataOnly="0" labelOnly="1">
        <references count="3">
          <reference field="2" count="1">
            <x v="0"/>
          </reference>
          <reference field="5" count="1">
            <x v="5"/>
          </reference>
          <reference field="6" count="1">
            <x v="4"/>
          </reference>
        </references>
      </pivotArea>
    </format>
    <format dxfId="14804">
      <pivotArea outline="0" fieldPosition="0" dataOnly="0" labelOnly="1">
        <references count="4">
          <reference field="2" count="1">
            <x v="0"/>
          </reference>
          <reference field="5" count="1">
            <x v="5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4803">
      <pivotArea outline="0" fieldPosition="0" dataOnly="0" labelOnly="1">
        <references count="1">
          <reference field="5" count="1">
            <x v="5"/>
          </reference>
        </references>
      </pivotArea>
    </format>
    <format dxfId="14802">
      <pivotArea outline="0" fieldPosition="0" dataOnly="0" labelOnly="1">
        <references count="2">
          <reference field="2" count="1">
            <x v="0"/>
          </reference>
          <reference field="5" count="1">
            <x v="5"/>
          </reference>
        </references>
      </pivotArea>
    </format>
    <format dxfId="14801">
      <pivotArea outline="0" fieldPosition="0" dataOnly="0" labelOnly="1">
        <references count="3">
          <reference field="2" count="1">
            <x v="0"/>
          </reference>
          <reference field="5" count="1">
            <x v="5"/>
          </reference>
          <reference field="6" count="1">
            <x v="4"/>
          </reference>
        </references>
      </pivotArea>
    </format>
    <format dxfId="14800">
      <pivotArea outline="0" fieldPosition="0" dataOnly="0" labelOnly="1">
        <references count="4">
          <reference field="2" count="1">
            <x v="0"/>
          </reference>
          <reference field="5" count="1">
            <x v="5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4799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5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4798">
      <pivotArea outline="0" fieldPosition="0" dataOnly="0" labelOnly="1">
        <references count="1">
          <reference field="5" count="1">
            <x v="5"/>
          </reference>
        </references>
      </pivotArea>
    </format>
    <format dxfId="14797">
      <pivotArea outline="0" fieldPosition="0" dataOnly="0" labelOnly="1">
        <references count="2">
          <reference field="2" count="1">
            <x v="0"/>
          </reference>
          <reference field="5" count="1">
            <x v="7"/>
          </reference>
        </references>
      </pivotArea>
    </format>
    <format dxfId="14796">
      <pivotArea outline="0" fieldPosition="0" dataOnly="0" labelOnly="1">
        <references count="3">
          <reference field="2" count="1">
            <x v="0"/>
          </reference>
          <reference field="5" count="1">
            <x v="7"/>
          </reference>
          <reference field="6" count="1">
            <x v="2"/>
          </reference>
        </references>
      </pivotArea>
    </format>
    <format dxfId="14795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2"/>
          </reference>
          <reference field="7" count="1">
            <x v="223"/>
          </reference>
        </references>
      </pivotArea>
    </format>
    <format dxfId="14794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7"/>
          </reference>
          <reference field="6" count="1">
            <x v="2"/>
          </reference>
          <reference field="7" count="1">
            <x v="223"/>
          </reference>
        </references>
      </pivotArea>
    </format>
    <format dxfId="14793">
      <pivotArea outline="0" fieldPosition="0" dataOnly="0" labelOnly="1">
        <references count="3">
          <reference field="2" count="1">
            <x v="0"/>
          </reference>
          <reference field="5" count="1">
            <x v="7"/>
          </reference>
          <reference field="6" count="1">
            <x v="2"/>
          </reference>
        </references>
      </pivotArea>
    </format>
    <format dxfId="14792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2"/>
          </reference>
          <reference field="7" count="1">
            <x v="223"/>
          </reference>
        </references>
      </pivotArea>
    </format>
    <format dxfId="14791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7"/>
          </reference>
          <reference field="6" count="1">
            <x v="2"/>
          </reference>
          <reference field="7" count="1">
            <x v="223"/>
          </reference>
        </references>
      </pivotArea>
    </format>
    <format dxfId="14790">
      <pivotArea outline="0" fieldPosition="0" dataOnly="0" labelOnly="1">
        <references count="3">
          <reference field="2" count="1">
            <x v="0"/>
          </reference>
          <reference field="5" count="1">
            <x v="7"/>
          </reference>
          <reference field="6" count="1">
            <x v="7"/>
          </reference>
        </references>
      </pivotArea>
    </format>
    <format dxfId="14789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204"/>
          </reference>
        </references>
      </pivotArea>
    </format>
    <format dxfId="14788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204"/>
          </reference>
        </references>
      </pivotArea>
    </format>
    <format dxfId="14787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7"/>
          </reference>
          <reference field="6" count="1">
            <x v="7"/>
          </reference>
          <reference field="7" count="1">
            <x v="204"/>
          </reference>
        </references>
      </pivotArea>
    </format>
    <format dxfId="14786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4785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7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4784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7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4783">
      <pivotArea outline="0" fieldPosition="0" dataOnly="0" labelOnly="1">
        <references count="2">
          <reference field="2" count="1">
            <x v="0"/>
          </reference>
          <reference field="5" count="1">
            <x v="7"/>
          </reference>
        </references>
      </pivotArea>
    </format>
    <format dxfId="14782">
      <pivotArea outline="0" fieldPosition="0" dataOnly="0" labelOnly="1">
        <references count="3">
          <reference field="2" count="1">
            <x v="0"/>
          </reference>
          <reference field="5" count="1">
            <x v="7"/>
          </reference>
          <reference field="6" count="1">
            <x v="7"/>
          </reference>
        </references>
      </pivotArea>
    </format>
    <format dxfId="14781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4780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7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4779">
      <pivotArea outline="0" fieldPosition="0" dataOnly="0" labelOnly="1">
        <references count="2">
          <reference field="2" count="1">
            <x v="3"/>
          </reference>
          <reference field="5" count="1">
            <x v="7"/>
          </reference>
        </references>
      </pivotArea>
    </format>
    <format dxfId="14778">
      <pivotArea outline="0" fieldPosition="0" dataOnly="0" labelOnly="1">
        <references count="3">
          <reference field="2" count="1">
            <x v="3"/>
          </reference>
          <reference field="5" count="1">
            <x v="7"/>
          </reference>
          <reference field="6" count="1">
            <x v="15"/>
          </reference>
        </references>
      </pivotArea>
    </format>
    <format dxfId="14777">
      <pivotArea outline="0" fieldPosition="0" dataOnly="0" labelOnly="1">
        <references count="4">
          <reference field="2" count="1">
            <x v="3"/>
          </reference>
          <reference field="5" count="1">
            <x v="7"/>
          </reference>
          <reference field="6" count="1">
            <x v="15"/>
          </reference>
          <reference field="7" count="1">
            <x v="201"/>
          </reference>
        </references>
      </pivotArea>
    </format>
    <format dxfId="14776">
      <pivotArea outline="0" fieldPosition="0" dataOnly="0" labelOnly="1">
        <references count="2">
          <reference field="2" count="1">
            <x v="3"/>
          </reference>
          <reference field="5" count="1">
            <x v="7"/>
          </reference>
        </references>
      </pivotArea>
    </format>
    <format dxfId="14775">
      <pivotArea outline="0" fieldPosition="0" dataOnly="0" labelOnly="1">
        <references count="3">
          <reference field="2" count="1">
            <x v="3"/>
          </reference>
          <reference field="5" count="1">
            <x v="7"/>
          </reference>
          <reference field="6" count="1">
            <x v="15"/>
          </reference>
        </references>
      </pivotArea>
    </format>
    <format dxfId="14774">
      <pivotArea outline="0" fieldPosition="0" dataOnly="0" labelOnly="1">
        <references count="4">
          <reference field="2" count="1">
            <x v="3"/>
          </reference>
          <reference field="5" count="1">
            <x v="7"/>
          </reference>
          <reference field="6" count="1">
            <x v="15"/>
          </reference>
          <reference field="7" count="1">
            <x v="201"/>
          </reference>
        </references>
      </pivotArea>
    </format>
    <format dxfId="14773">
      <pivotArea outline="0" fieldPosition="0" dataOnly="0" labelOnly="1">
        <references count="5">
          <reference field="2" count="1">
            <x v="3"/>
          </reference>
          <reference field="4" count="1">
            <x v="10"/>
          </reference>
          <reference field="5" count="1">
            <x v="7"/>
          </reference>
          <reference field="6" count="1">
            <x v="15"/>
          </reference>
          <reference field="7" count="1">
            <x v="201"/>
          </reference>
        </references>
      </pivotArea>
    </format>
    <format dxfId="14772">
      <pivotArea outline="0" fieldPosition="0" dataOnly="0" labelOnly="1">
        <references count="2">
          <reference field="2" count="1">
            <x v="8"/>
          </reference>
          <reference field="5" count="1">
            <x v="7"/>
          </reference>
        </references>
      </pivotArea>
    </format>
    <format dxfId="14771">
      <pivotArea outline="0" fieldPosition="0" dataOnly="0" labelOnly="1">
        <references count="3">
          <reference field="2" count="1">
            <x v="8"/>
          </reference>
          <reference field="5" count="1">
            <x v="7"/>
          </reference>
          <reference field="6" count="1">
            <x v="32"/>
          </reference>
        </references>
      </pivotArea>
    </format>
    <format dxfId="14770">
      <pivotArea outline="0" fieldPosition="0" dataOnly="0" labelOnly="1">
        <references count="4">
          <reference field="2" count="1">
            <x v="8"/>
          </reference>
          <reference field="5" count="1">
            <x v="7"/>
          </reference>
          <reference field="6" count="1">
            <x v="32"/>
          </reference>
          <reference field="7" count="1">
            <x v="196"/>
          </reference>
        </references>
      </pivotArea>
    </format>
    <format dxfId="14769">
      <pivotArea outline="0" fieldPosition="0" dataOnly="0" labelOnly="1">
        <references count="1">
          <reference field="5" count="1">
            <x v="7"/>
          </reference>
        </references>
      </pivotArea>
    </format>
    <format dxfId="14768">
      <pivotArea outline="0" fieldPosition="0" dataOnly="0" labelOnly="1">
        <references count="2">
          <reference field="2" count="1">
            <x v="8"/>
          </reference>
          <reference field="5" count="1">
            <x v="7"/>
          </reference>
        </references>
      </pivotArea>
    </format>
    <format dxfId="14767">
      <pivotArea outline="0" fieldPosition="0" dataOnly="0" labelOnly="1">
        <references count="3">
          <reference field="2" count="1">
            <x v="8"/>
          </reference>
          <reference field="5" count="1">
            <x v="7"/>
          </reference>
          <reference field="6" count="1">
            <x v="32"/>
          </reference>
        </references>
      </pivotArea>
    </format>
    <format dxfId="14766">
      <pivotArea outline="0" fieldPosition="0" dataOnly="0" labelOnly="1">
        <references count="4">
          <reference field="2" count="1">
            <x v="8"/>
          </reference>
          <reference field="5" count="1">
            <x v="7"/>
          </reference>
          <reference field="6" count="1">
            <x v="32"/>
          </reference>
          <reference field="7" count="1">
            <x v="196"/>
          </reference>
        </references>
      </pivotArea>
    </format>
    <format dxfId="14765">
      <pivotArea outline="0" fieldPosition="0" dataOnly="0" labelOnly="1">
        <references count="5">
          <reference field="2" count="1">
            <x v="8"/>
          </reference>
          <reference field="4" count="1">
            <x v="24"/>
          </reference>
          <reference field="5" count="1">
            <x v="7"/>
          </reference>
          <reference field="6" count="1">
            <x v="32"/>
          </reference>
          <reference field="7" count="1">
            <x v="196"/>
          </reference>
        </references>
      </pivotArea>
    </format>
    <format dxfId="14764">
      <pivotArea outline="0" fieldPosition="0" dataOnly="0" labelOnly="1">
        <references count="1">
          <reference field="5" count="1">
            <x v="7"/>
          </reference>
        </references>
      </pivotArea>
    </format>
    <format dxfId="14763">
      <pivotArea outline="0" fieldPosition="0" dataOnly="0" labelOnly="1">
        <references count="2">
          <reference field="2" count="1">
            <x v="0"/>
          </reference>
          <reference field="5" count="1">
            <x v="8"/>
          </reference>
        </references>
      </pivotArea>
    </format>
    <format dxfId="14762">
      <pivotArea outline="0" fieldPosition="0" dataOnly="0" labelOnly="1">
        <references count="3">
          <reference field="2" count="1">
            <x v="0"/>
          </reference>
          <reference field="5" count="1">
            <x v="8"/>
          </reference>
          <reference field="6" count="1">
            <x v="2"/>
          </reference>
        </references>
      </pivotArea>
    </format>
    <format dxfId="14761">
      <pivotArea outline="0" fieldPosition="0" dataOnly="0" labelOnly="1">
        <references count="4">
          <reference field="2" count="1">
            <x v="0"/>
          </reference>
          <reference field="5" count="1">
            <x v="8"/>
          </reference>
          <reference field="6" count="1">
            <x v="2"/>
          </reference>
          <reference field="7" count="1">
            <x v="224"/>
          </reference>
        </references>
      </pivotArea>
    </format>
    <format dxfId="14760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8"/>
          </reference>
          <reference field="6" count="1">
            <x v="2"/>
          </reference>
          <reference field="7" count="1">
            <x v="224"/>
          </reference>
        </references>
      </pivotArea>
    </format>
    <format dxfId="14759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8"/>
          </reference>
          <reference field="6" count="1">
            <x v="2"/>
          </reference>
          <reference field="7" count="1">
            <x v="224"/>
          </reference>
        </references>
      </pivotArea>
    </format>
    <format dxfId="14758">
      <pivotArea outline="0" fieldPosition="0" dataOnly="0" labelOnly="1">
        <references count="2">
          <reference field="2" count="1">
            <x v="0"/>
          </reference>
          <reference field="5" count="1">
            <x v="8"/>
          </reference>
        </references>
      </pivotArea>
    </format>
    <format dxfId="14757">
      <pivotArea outline="0" fieldPosition="0" dataOnly="0" labelOnly="1">
        <references count="3">
          <reference field="2" count="1">
            <x v="0"/>
          </reference>
          <reference field="5" count="1">
            <x v="8"/>
          </reference>
          <reference field="6" count="1">
            <x v="2"/>
          </reference>
        </references>
      </pivotArea>
    </format>
    <format dxfId="14756">
      <pivotArea outline="0" fieldPosition="0" dataOnly="0" labelOnly="1">
        <references count="4">
          <reference field="2" count="1">
            <x v="0"/>
          </reference>
          <reference field="5" count="1">
            <x v="8"/>
          </reference>
          <reference field="6" count="1">
            <x v="2"/>
          </reference>
          <reference field="7" count="1">
            <x v="224"/>
          </reference>
        </references>
      </pivotArea>
    </format>
    <format dxfId="14755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8"/>
          </reference>
          <reference field="6" count="1">
            <x v="2"/>
          </reference>
          <reference field="7" count="1">
            <x v="224"/>
          </reference>
        </references>
      </pivotArea>
    </format>
    <format dxfId="14754">
      <pivotArea outline="0" fieldPosition="0" dataOnly="0" labelOnly="1">
        <references count="2">
          <reference field="2" count="1">
            <x v="8"/>
          </reference>
          <reference field="5" count="1">
            <x v="8"/>
          </reference>
        </references>
      </pivotArea>
    </format>
    <format dxfId="14753">
      <pivotArea outline="0" fieldPosition="0" dataOnly="0" labelOnly="1">
        <references count="3">
          <reference field="2" count="1">
            <x v="8"/>
          </reference>
          <reference field="5" count="1">
            <x v="8"/>
          </reference>
          <reference field="6" count="1">
            <x v="32"/>
          </reference>
        </references>
      </pivotArea>
    </format>
    <format dxfId="14752">
      <pivotArea outline="0" fieldPosition="0" dataOnly="0" labelOnly="1">
        <references count="4">
          <reference field="2" count="1">
            <x v="8"/>
          </reference>
          <reference field="5" count="1">
            <x v="8"/>
          </reference>
          <reference field="6" count="1">
            <x v="32"/>
          </reference>
          <reference field="7" count="1">
            <x v="224"/>
          </reference>
        </references>
      </pivotArea>
    </format>
    <format dxfId="14751">
      <pivotArea outline="0" fieldPosition="0" dataOnly="0" labelOnly="1">
        <references count="1">
          <reference field="5" count="1">
            <x v="8"/>
          </reference>
        </references>
      </pivotArea>
    </format>
    <format dxfId="14750">
      <pivotArea outline="0" fieldPosition="0" dataOnly="0" labelOnly="1">
        <references count="2">
          <reference field="2" count="1">
            <x v="8"/>
          </reference>
          <reference field="5" count="1">
            <x v="8"/>
          </reference>
        </references>
      </pivotArea>
    </format>
    <format dxfId="14749">
      <pivotArea outline="0" fieldPosition="0" dataOnly="0" labelOnly="1">
        <references count="3">
          <reference field="2" count="1">
            <x v="8"/>
          </reference>
          <reference field="5" count="1">
            <x v="8"/>
          </reference>
          <reference field="6" count="1">
            <x v="32"/>
          </reference>
        </references>
      </pivotArea>
    </format>
    <format dxfId="14748">
      <pivotArea outline="0" fieldPosition="0" dataOnly="0" labelOnly="1">
        <references count="4">
          <reference field="2" count="1">
            <x v="8"/>
          </reference>
          <reference field="5" count="1">
            <x v="8"/>
          </reference>
          <reference field="6" count="1">
            <x v="32"/>
          </reference>
          <reference field="7" count="1">
            <x v="224"/>
          </reference>
        </references>
      </pivotArea>
    </format>
    <format dxfId="14747">
      <pivotArea outline="0" fieldPosition="0" dataOnly="0" labelOnly="1">
        <references count="5">
          <reference field="2" count="1">
            <x v="8"/>
          </reference>
          <reference field="4" count="1">
            <x v="10"/>
          </reference>
          <reference field="5" count="1">
            <x v="8"/>
          </reference>
          <reference field="6" count="1">
            <x v="32"/>
          </reference>
          <reference field="7" count="1">
            <x v="224"/>
          </reference>
        </references>
      </pivotArea>
    </format>
    <format dxfId="14746">
      <pivotArea outline="0" fieldPosition="0" dataOnly="0" labelOnly="1">
        <references count="1">
          <reference field="5" count="1">
            <x v="8"/>
          </reference>
        </references>
      </pivotArea>
    </format>
    <format dxfId="14745">
      <pivotArea outline="0" fieldPosition="0">
        <references count="1">
          <reference field="5" count="1">
            <x v="0"/>
          </reference>
        </references>
      </pivotArea>
    </format>
    <format dxfId="14744">
      <pivotArea outline="0" fieldPosition="0" dataOnly="0" labelOnly="1">
        <references count="1">
          <reference field="5" count="1">
            <x v="0"/>
          </reference>
        </references>
      </pivotArea>
    </format>
    <format dxfId="14743">
      <pivotArea outline="0" fieldPosition="0" dataOnly="0" labelOnly="1">
        <references count="1">
          <reference field="5" count="1">
            <x v="1"/>
          </reference>
        </references>
      </pivotArea>
    </format>
    <format dxfId="14742">
      <pivotArea outline="0" fieldPosition="0" dataOnly="0" labelOnly="1">
        <references count="1">
          <reference field="5" count="1">
            <x v="2"/>
          </reference>
        </references>
      </pivotArea>
    </format>
    <format dxfId="14741">
      <pivotArea outline="0" fieldPosition="0" dataOnly="0" labelOnly="1">
        <references count="1">
          <reference field="5" count="1">
            <x v="3"/>
          </reference>
        </references>
      </pivotArea>
    </format>
    <format dxfId="14740">
      <pivotArea outline="0" fieldPosition="0" dataOnly="0" labelOnly="1">
        <references count="1">
          <reference field="5" count="1">
            <x v="4"/>
          </reference>
        </references>
      </pivotArea>
    </format>
    <format dxfId="14739">
      <pivotArea outline="0" fieldPosition="0" dataOnly="0" labelOnly="1">
        <references count="1">
          <reference field="5" count="1">
            <x v="5"/>
          </reference>
        </references>
      </pivotArea>
    </format>
    <format dxfId="14738">
      <pivotArea outline="0" fieldPosition="0" dataOnly="0" labelOnly="1">
        <references count="1">
          <reference field="5" count="1">
            <x v="7"/>
          </reference>
        </references>
      </pivotArea>
    </format>
    <format dxfId="14737">
      <pivotArea outline="0" fieldPosition="0" dataOnly="0" labelOnly="1">
        <references count="1">
          <reference field="5" count="1">
            <x v="8"/>
          </reference>
        </references>
      </pivotArea>
    </format>
    <format dxfId="14736">
      <pivotArea outline="0" fieldPosition="0" grandRow="1"/>
    </format>
    <format dxfId="14735">
      <pivotArea outline="0" fieldPosition="0" dataOnly="0" grandRow="1" labelOnly="1"/>
    </format>
    <format dxfId="14734">
      <pivotArea outline="0" fieldPosition="0" grandRow="1"/>
    </format>
    <format dxfId="14733">
      <pivotArea outline="0" fieldPosition="0" dataOnly="0" grandRow="1" labelOnly="1"/>
    </format>
    <format dxfId="14732">
      <pivotArea outline="0" fieldPosition="0" grandRow="1"/>
    </format>
    <format dxfId="14731">
      <pivotArea outline="0" fieldPosition="0" dataOnly="0" grandRow="1" labelOnly="1"/>
    </format>
    <format dxfId="14730">
      <pivotArea outline="0" fieldPosition="0" grandRow="1"/>
    </format>
    <format dxfId="14729">
      <pivotArea outline="0" fieldPosition="0" dataOnly="0" grandRow="1" labelOnly="1"/>
    </format>
    <format dxfId="14728">
      <pivotArea outline="0" fieldPosition="0" dataOnly="0" labelOnly="1">
        <references count="1">
          <reference field="5" count="1">
            <x v="0"/>
          </reference>
        </references>
      </pivotArea>
    </format>
    <format dxfId="14727">
      <pivotArea outline="0" fieldPosition="0" dataOnly="0" labelOnly="1">
        <references count="2">
          <reference field="2" count="1">
            <x v="0"/>
          </reference>
          <reference field="5" count="1">
            <x v="0"/>
          </reference>
        </references>
      </pivotArea>
    </format>
    <format dxfId="14726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0"/>
          </reference>
        </references>
      </pivotArea>
    </format>
    <format dxfId="14725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0"/>
          </reference>
          <reference field="7" count="1">
            <x v="223"/>
          </reference>
        </references>
      </pivotArea>
    </format>
    <format dxfId="14724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0"/>
          </reference>
        </references>
      </pivotArea>
    </format>
    <format dxfId="14723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0"/>
          </reference>
          <reference field="7" count="1">
            <x v="223"/>
          </reference>
        </references>
      </pivotArea>
    </format>
    <format dxfId="14722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0"/>
          </reference>
          <reference field="6" count="1">
            <x v="0"/>
          </reference>
          <reference field="7" count="1">
            <x v="223"/>
          </reference>
        </references>
      </pivotArea>
    </format>
    <format dxfId="14721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2"/>
          </reference>
        </references>
      </pivotArea>
    </format>
    <format dxfId="14720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223"/>
          </reference>
        </references>
      </pivotArea>
    </format>
    <format dxfId="14719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0"/>
          </reference>
          <reference field="6" count="1">
            <x v="2"/>
          </reference>
          <reference field="7" count="1">
            <x v="223"/>
          </reference>
        </references>
      </pivotArea>
    </format>
    <format dxfId="14718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0"/>
          </reference>
          <reference field="6" count="1">
            <x v="2"/>
          </reference>
          <reference field="7" count="1">
            <x v="223"/>
          </reference>
        </references>
      </pivotArea>
    </format>
    <format dxfId="14717">
      <pivotArea outline="0" fieldPosition="0" dataOnly="0" labelOnly="1">
        <references count="5">
          <reference field="2" count="1">
            <x v="0"/>
          </reference>
          <reference field="4" count="1">
            <x v="11"/>
          </reference>
          <reference field="5" count="1">
            <x v="0"/>
          </reference>
          <reference field="6" count="1">
            <x v="2"/>
          </reference>
          <reference field="7" count="1">
            <x v="223"/>
          </reference>
        </references>
      </pivotArea>
    </format>
    <format dxfId="14716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223"/>
          </reference>
        </references>
      </pivotArea>
    </format>
    <format dxfId="14715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0"/>
          </reference>
          <reference field="6" count="1">
            <x v="2"/>
          </reference>
          <reference field="7" count="1">
            <x v="223"/>
          </reference>
        </references>
      </pivotArea>
    </format>
    <format dxfId="14714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224"/>
          </reference>
        </references>
      </pivotArea>
    </format>
    <format dxfId="14713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0"/>
          </reference>
          <reference field="6" count="1">
            <x v="2"/>
          </reference>
          <reference field="7" count="1">
            <x v="224"/>
          </reference>
        </references>
      </pivotArea>
    </format>
    <format dxfId="14712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2"/>
          </reference>
        </references>
      </pivotArea>
    </format>
    <format dxfId="14711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224"/>
          </reference>
        </references>
      </pivotArea>
    </format>
    <format dxfId="14710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0"/>
          </reference>
          <reference field="6" count="1">
            <x v="2"/>
          </reference>
          <reference field="7" count="1">
            <x v="224"/>
          </reference>
        </references>
      </pivotArea>
    </format>
    <format dxfId="14709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6"/>
          </reference>
        </references>
      </pivotArea>
    </format>
    <format dxfId="14708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6"/>
          </reference>
          <reference field="7" count="1">
            <x v="223"/>
          </reference>
        </references>
      </pivotArea>
    </format>
    <format dxfId="14707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6"/>
          </reference>
        </references>
      </pivotArea>
    </format>
    <format dxfId="14706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6"/>
          </reference>
          <reference field="7" count="1">
            <x v="223"/>
          </reference>
        </references>
      </pivotArea>
    </format>
    <format dxfId="14705">
      <pivotArea outline="0" fieldPosition="0" dataOnly="0" labelOnly="1">
        <references count="5">
          <reference field="2" count="1">
            <x v="0"/>
          </reference>
          <reference field="4" count="1">
            <x v="14"/>
          </reference>
          <reference field="5" count="1">
            <x v="0"/>
          </reference>
          <reference field="6" count="1">
            <x v="6"/>
          </reference>
          <reference field="7" count="1">
            <x v="223"/>
          </reference>
        </references>
      </pivotArea>
    </format>
    <format dxfId="14704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7"/>
          </reference>
        </references>
      </pivotArea>
    </format>
    <format dxfId="14703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4702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0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4701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0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4700">
      <pivotArea outline="0" fieldPosition="0" dataOnly="0" labelOnly="1">
        <references count="5">
          <reference field="2" count="1">
            <x v="0"/>
          </reference>
          <reference field="4" count="1">
            <x v="15"/>
          </reference>
          <reference field="5" count="1">
            <x v="0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4699">
      <pivotArea outline="0" fieldPosition="0" dataOnly="0" labelOnly="1">
        <references count="5">
          <reference field="2" count="1">
            <x v="0"/>
          </reference>
          <reference field="4" count="1">
            <x v="16"/>
          </reference>
          <reference field="5" count="1">
            <x v="0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4698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4697">
      <pivotArea outline="0" fieldPosition="0" dataOnly="0" labelOnly="1">
        <references count="5">
          <reference field="2" count="1">
            <x v="0"/>
          </reference>
          <reference field="4" count="1">
            <x v="23"/>
          </reference>
          <reference field="5" count="1">
            <x v="0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4696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224"/>
          </reference>
        </references>
      </pivotArea>
    </format>
    <format dxfId="14695">
      <pivotArea outline="0" fieldPosition="0" dataOnly="0" labelOnly="1">
        <references count="2">
          <reference field="2" count="1">
            <x v="0"/>
          </reference>
          <reference field="5" count="1">
            <x v="0"/>
          </reference>
        </references>
      </pivotArea>
    </format>
    <format dxfId="14694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7"/>
          </reference>
        </references>
      </pivotArea>
    </format>
    <format dxfId="14693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224"/>
          </reference>
        </references>
      </pivotArea>
    </format>
    <format dxfId="14692">
      <pivotArea outline="0" fieldPosition="0" dataOnly="0" labelOnly="1">
        <references count="5">
          <reference field="2" count="1">
            <x v="0"/>
          </reference>
          <reference field="4" count="1">
            <x v="15"/>
          </reference>
          <reference field="5" count="1">
            <x v="0"/>
          </reference>
          <reference field="6" count="1">
            <x v="7"/>
          </reference>
          <reference field="7" count="1">
            <x v="224"/>
          </reference>
        </references>
      </pivotArea>
    </format>
    <format dxfId="14691">
      <pivotArea outline="0" fieldPosition="0" dataOnly="0" labelOnly="1">
        <references count="2">
          <reference field="2" count="1">
            <x v="1"/>
          </reference>
          <reference field="5" count="1">
            <x v="0"/>
          </reference>
        </references>
      </pivotArea>
    </format>
    <format dxfId="14690">
      <pivotArea outline="0" fieldPosition="0" dataOnly="0" labelOnly="1">
        <references count="3">
          <reference field="2" count="1">
            <x v="1"/>
          </reference>
          <reference field="5" count="1">
            <x v="0"/>
          </reference>
          <reference field="6" count="1">
            <x v="8"/>
          </reference>
        </references>
      </pivotArea>
    </format>
    <format dxfId="14689">
      <pivotArea outline="0" fieldPosition="0" dataOnly="0" labelOnly="1">
        <references count="4">
          <reference field="2" count="1">
            <x v="1"/>
          </reference>
          <reference field="5" count="1">
            <x v="0"/>
          </reference>
          <reference field="6" count="1">
            <x v="8"/>
          </reference>
          <reference field="7" count="1">
            <x v="200"/>
          </reference>
        </references>
      </pivotArea>
    </format>
    <format dxfId="14688">
      <pivotArea outline="0" fieldPosition="0" dataOnly="0" labelOnly="1">
        <references count="5">
          <reference field="2" count="1">
            <x v="1"/>
          </reference>
          <reference field="4" count="1">
            <x v="10"/>
          </reference>
          <reference field="5" count="1">
            <x v="0"/>
          </reference>
          <reference field="6" count="1">
            <x v="8"/>
          </reference>
          <reference field="7" count="1">
            <x v="200"/>
          </reference>
        </references>
      </pivotArea>
    </format>
    <format dxfId="14687">
      <pivotArea outline="0" fieldPosition="0" dataOnly="0" labelOnly="1">
        <references count="2">
          <reference field="2" count="1">
            <x v="1"/>
          </reference>
          <reference field="5" count="1">
            <x v="0"/>
          </reference>
        </references>
      </pivotArea>
    </format>
    <format dxfId="14686">
      <pivotArea outline="0" fieldPosition="0" dataOnly="0" labelOnly="1">
        <references count="3">
          <reference field="2" count="1">
            <x v="1"/>
          </reference>
          <reference field="5" count="1">
            <x v="0"/>
          </reference>
          <reference field="6" count="1">
            <x v="8"/>
          </reference>
        </references>
      </pivotArea>
    </format>
    <format dxfId="14685">
      <pivotArea outline="0" fieldPosition="0" dataOnly="0" labelOnly="1">
        <references count="4">
          <reference field="2" count="1">
            <x v="1"/>
          </reference>
          <reference field="5" count="1">
            <x v="0"/>
          </reference>
          <reference field="6" count="1">
            <x v="8"/>
          </reference>
          <reference field="7" count="1">
            <x v="200"/>
          </reference>
        </references>
      </pivotArea>
    </format>
    <format dxfId="14684">
      <pivotArea outline="0" fieldPosition="0" dataOnly="0" labelOnly="1">
        <references count="5">
          <reference field="2" count="1">
            <x v="1"/>
          </reference>
          <reference field="4" count="1">
            <x v="15"/>
          </reference>
          <reference field="5" count="1">
            <x v="0"/>
          </reference>
          <reference field="6" count="1">
            <x v="8"/>
          </reference>
          <reference field="7" count="1">
            <x v="200"/>
          </reference>
        </references>
      </pivotArea>
    </format>
    <format dxfId="14683">
      <pivotArea outline="0" fieldPosition="0" dataOnly="0" labelOnly="1">
        <references count="2">
          <reference field="2" count="1">
            <x v="2"/>
          </reference>
          <reference field="5" count="1">
            <x v="0"/>
          </reference>
        </references>
      </pivotArea>
    </format>
    <format dxfId="14682">
      <pivotArea outline="0" fieldPosition="0" dataOnly="0" labelOnly="1">
        <references count="3">
          <reference field="2" count="1">
            <x v="2"/>
          </reference>
          <reference field="5" count="1">
            <x v="0"/>
          </reference>
          <reference field="6" count="1">
            <x v="10"/>
          </reference>
        </references>
      </pivotArea>
    </format>
    <format dxfId="14681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0"/>
          </reference>
          <reference field="7" count="1">
            <x v="197"/>
          </reference>
        </references>
      </pivotArea>
    </format>
    <format dxfId="14680">
      <pivotArea outline="0" fieldPosition="0" dataOnly="0" labelOnly="1">
        <references count="5">
          <reference field="2" count="1">
            <x v="2"/>
          </reference>
          <reference field="4" count="1">
            <x v="10"/>
          </reference>
          <reference field="5" count="1">
            <x v="0"/>
          </reference>
          <reference field="6" count="1">
            <x v="10"/>
          </reference>
          <reference field="7" count="1">
            <x v="197"/>
          </reference>
        </references>
      </pivotArea>
    </format>
    <format dxfId="14679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0"/>
          </reference>
          <reference field="7" count="1">
            <x v="197"/>
          </reference>
        </references>
      </pivotArea>
    </format>
    <format dxfId="14678">
      <pivotArea outline="0" fieldPosition="0" dataOnly="0" labelOnly="1">
        <references count="5">
          <reference field="2" count="1">
            <x v="2"/>
          </reference>
          <reference field="4" count="1">
            <x v="17"/>
          </reference>
          <reference field="5" count="1">
            <x v="0"/>
          </reference>
          <reference field="6" count="1">
            <x v="10"/>
          </reference>
          <reference field="7" count="1">
            <x v="197"/>
          </reference>
        </references>
      </pivotArea>
    </format>
    <format dxfId="14677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0"/>
          </reference>
          <reference field="7" count="1">
            <x v="225"/>
          </reference>
        </references>
      </pivotArea>
    </format>
    <format dxfId="14676">
      <pivotArea outline="0" fieldPosition="0" dataOnly="0" labelOnly="1">
        <references count="5">
          <reference field="2" count="1">
            <x v="2"/>
          </reference>
          <reference field="4" count="1">
            <x v="9"/>
          </reference>
          <reference field="5" count="1">
            <x v="0"/>
          </reference>
          <reference field="6" count="1">
            <x v="10"/>
          </reference>
          <reference field="7" count="1">
            <x v="225"/>
          </reference>
        </references>
      </pivotArea>
    </format>
    <format dxfId="14675">
      <pivotArea outline="0" fieldPosition="0" dataOnly="0" labelOnly="1">
        <references count="5">
          <reference field="2" count="1">
            <x v="2"/>
          </reference>
          <reference field="4" count="1">
            <x v="10"/>
          </reference>
          <reference field="5" count="1">
            <x v="0"/>
          </reference>
          <reference field="6" count="1">
            <x v="10"/>
          </reference>
          <reference field="7" count="1">
            <x v="225"/>
          </reference>
        </references>
      </pivotArea>
    </format>
    <format dxfId="14674">
      <pivotArea outline="0" fieldPosition="0" dataOnly="0" labelOnly="1">
        <references count="3">
          <reference field="2" count="1">
            <x v="2"/>
          </reference>
          <reference field="5" count="1">
            <x v="0"/>
          </reference>
          <reference field="6" count="1">
            <x v="10"/>
          </reference>
        </references>
      </pivotArea>
    </format>
    <format dxfId="14673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0"/>
          </reference>
          <reference field="7" count="1">
            <x v="225"/>
          </reference>
        </references>
      </pivotArea>
    </format>
    <format dxfId="14672">
      <pivotArea outline="0" fieldPosition="0" dataOnly="0" labelOnly="1">
        <references count="5">
          <reference field="2" count="1">
            <x v="2"/>
          </reference>
          <reference field="4" count="1">
            <x v="15"/>
          </reference>
          <reference field="5" count="1">
            <x v="0"/>
          </reference>
          <reference field="6" count="1">
            <x v="10"/>
          </reference>
          <reference field="7" count="1">
            <x v="225"/>
          </reference>
        </references>
      </pivotArea>
    </format>
    <format dxfId="14671">
      <pivotArea outline="0" fieldPosition="0" dataOnly="0" labelOnly="1">
        <references count="3">
          <reference field="2" count="1">
            <x v="2"/>
          </reference>
          <reference field="5" count="1">
            <x v="0"/>
          </reference>
          <reference field="6" count="1">
            <x v="11"/>
          </reference>
        </references>
      </pivotArea>
    </format>
    <format dxfId="14670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1"/>
          </reference>
          <reference field="7" count="1">
            <x v="202"/>
          </reference>
        </references>
      </pivotArea>
    </format>
    <format dxfId="14669">
      <pivotArea outline="0" fieldPosition="0" dataOnly="0" labelOnly="1">
        <references count="2">
          <reference field="2" count="1">
            <x v="2"/>
          </reference>
          <reference field="5" count="1">
            <x v="0"/>
          </reference>
        </references>
      </pivotArea>
    </format>
    <format dxfId="14668">
      <pivotArea outline="0" fieldPosition="0" dataOnly="0" labelOnly="1">
        <references count="3">
          <reference field="2" count="1">
            <x v="2"/>
          </reference>
          <reference field="5" count="1">
            <x v="0"/>
          </reference>
          <reference field="6" count="1">
            <x v="11"/>
          </reference>
        </references>
      </pivotArea>
    </format>
    <format dxfId="14667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1"/>
          </reference>
          <reference field="7" count="1">
            <x v="202"/>
          </reference>
        </references>
      </pivotArea>
    </format>
    <format dxfId="14666">
      <pivotArea outline="0" fieldPosition="0" dataOnly="0" labelOnly="1">
        <references count="5">
          <reference field="2" count="1">
            <x v="2"/>
          </reference>
          <reference field="4" count="1">
            <x v="17"/>
          </reference>
          <reference field="5" count="1">
            <x v="0"/>
          </reference>
          <reference field="6" count="1">
            <x v="11"/>
          </reference>
          <reference field="7" count="1">
            <x v="202"/>
          </reference>
        </references>
      </pivotArea>
    </format>
    <format dxfId="14665">
      <pivotArea outline="0" fieldPosition="0" dataOnly="0" labelOnly="1">
        <references count="2">
          <reference field="2" count="1">
            <x v="4"/>
          </reference>
          <reference field="5" count="1">
            <x v="0"/>
          </reference>
        </references>
      </pivotArea>
    </format>
    <format dxfId="14664">
      <pivotArea outline="0" fieldPosition="0" dataOnly="0" labelOnly="1">
        <references count="3">
          <reference field="2" count="1">
            <x v="4"/>
          </reference>
          <reference field="5" count="1">
            <x v="0"/>
          </reference>
          <reference field="6" count="1">
            <x v="18"/>
          </reference>
        </references>
      </pivotArea>
    </format>
    <format dxfId="14663">
      <pivotArea outline="0" fieldPosition="0" dataOnly="0" labelOnly="1">
        <references count="4">
          <reference field="2" count="1">
            <x v="4"/>
          </reference>
          <reference field="5" count="1">
            <x v="0"/>
          </reference>
          <reference field="6" count="1">
            <x v="18"/>
          </reference>
          <reference field="7" count="1">
            <x v="189"/>
          </reference>
        </references>
      </pivotArea>
    </format>
    <format dxfId="14662">
      <pivotArea outline="0" fieldPosition="0" dataOnly="0" labelOnly="1">
        <references count="2">
          <reference field="2" count="1">
            <x v="4"/>
          </reference>
          <reference field="5" count="1">
            <x v="0"/>
          </reference>
        </references>
      </pivotArea>
    </format>
    <format dxfId="14661">
      <pivotArea outline="0" fieldPosition="0" dataOnly="0" labelOnly="1">
        <references count="3">
          <reference field="2" count="1">
            <x v="4"/>
          </reference>
          <reference field="5" count="1">
            <x v="0"/>
          </reference>
          <reference field="6" count="1">
            <x v="18"/>
          </reference>
        </references>
      </pivotArea>
    </format>
    <format dxfId="14660">
      <pivotArea outline="0" fieldPosition="0" dataOnly="0" labelOnly="1">
        <references count="4">
          <reference field="2" count="1">
            <x v="4"/>
          </reference>
          <reference field="5" count="1">
            <x v="0"/>
          </reference>
          <reference field="6" count="1">
            <x v="18"/>
          </reference>
          <reference field="7" count="1">
            <x v="189"/>
          </reference>
        </references>
      </pivotArea>
    </format>
    <format dxfId="14659">
      <pivotArea outline="0" fieldPosition="0" dataOnly="0" labelOnly="1">
        <references count="5">
          <reference field="2" count="1">
            <x v="4"/>
          </reference>
          <reference field="4" count="1">
            <x v="10"/>
          </reference>
          <reference field="5" count="1">
            <x v="0"/>
          </reference>
          <reference field="6" count="1">
            <x v="18"/>
          </reference>
          <reference field="7" count="1">
            <x v="189"/>
          </reference>
        </references>
      </pivotArea>
    </format>
    <format dxfId="14658">
      <pivotArea outline="0" fieldPosition="0" dataOnly="0" labelOnly="1">
        <references count="2">
          <reference field="2" count="1">
            <x v="5"/>
          </reference>
          <reference field="5" count="1">
            <x v="0"/>
          </reference>
        </references>
      </pivotArea>
    </format>
    <format dxfId="14657">
      <pivotArea outline="0" fieldPosition="0" dataOnly="0" labelOnly="1">
        <references count="3">
          <reference field="2" count="1">
            <x v="5"/>
          </reference>
          <reference field="5" count="1">
            <x v="0"/>
          </reference>
          <reference field="6" count="1">
            <x v="19"/>
          </reference>
        </references>
      </pivotArea>
    </format>
    <format dxfId="14656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19"/>
          </reference>
          <reference field="7" count="1">
            <x v="188"/>
          </reference>
        </references>
      </pivotArea>
    </format>
    <format dxfId="14655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19"/>
          </reference>
          <reference field="7" count="1">
            <x v="188"/>
          </reference>
        </references>
      </pivotArea>
    </format>
    <format dxfId="14654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19"/>
          </reference>
          <reference field="7" count="1">
            <x v="188"/>
          </reference>
        </references>
      </pivotArea>
    </format>
    <format dxfId="14653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19"/>
          </reference>
          <reference field="7" count="1">
            <x v="194"/>
          </reference>
        </references>
      </pivotArea>
    </format>
    <format dxfId="14652">
      <pivotArea outline="0" fieldPosition="0" dataOnly="0" labelOnly="1">
        <references count="3">
          <reference field="2" count="1">
            <x v="5"/>
          </reference>
          <reference field="5" count="1">
            <x v="0"/>
          </reference>
          <reference field="6" count="1">
            <x v="19"/>
          </reference>
        </references>
      </pivotArea>
    </format>
    <format dxfId="14651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19"/>
          </reference>
          <reference field="7" count="1">
            <x v="194"/>
          </reference>
        </references>
      </pivotArea>
    </format>
    <format dxfId="14650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19"/>
          </reference>
          <reference field="7" count="1">
            <x v="194"/>
          </reference>
        </references>
      </pivotArea>
    </format>
    <format dxfId="14649">
      <pivotArea outline="0" fieldPosition="0" dataOnly="0" labelOnly="1">
        <references count="3">
          <reference field="2" count="1">
            <x v="5"/>
          </reference>
          <reference field="5" count="1">
            <x v="0"/>
          </reference>
          <reference field="6" count="1">
            <x v="20"/>
          </reference>
        </references>
      </pivotArea>
    </format>
    <format dxfId="14648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0"/>
          </reference>
          <reference field="7" count="1">
            <x v="188"/>
          </reference>
        </references>
      </pivotArea>
    </format>
    <format dxfId="14647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0"/>
          </reference>
          <reference field="7" count="1">
            <x v="188"/>
          </reference>
        </references>
      </pivotArea>
    </format>
    <format dxfId="14646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20"/>
          </reference>
          <reference field="7" count="1">
            <x v="188"/>
          </reference>
        </references>
      </pivotArea>
    </format>
    <format dxfId="14645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0"/>
          </reference>
          <reference field="7" count="1">
            <x v="194"/>
          </reference>
        </references>
      </pivotArea>
    </format>
    <format dxfId="14644">
      <pivotArea outline="0" fieldPosition="0" dataOnly="0" labelOnly="1">
        <references count="3">
          <reference field="2" count="1">
            <x v="5"/>
          </reference>
          <reference field="5" count="1">
            <x v="0"/>
          </reference>
          <reference field="6" count="1">
            <x v="20"/>
          </reference>
        </references>
      </pivotArea>
    </format>
    <format dxfId="14643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0"/>
          </reference>
          <reference field="7" count="1">
            <x v="194"/>
          </reference>
        </references>
      </pivotArea>
    </format>
    <format dxfId="14642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20"/>
          </reference>
          <reference field="7" count="1">
            <x v="194"/>
          </reference>
        </references>
      </pivotArea>
    </format>
    <format dxfId="14641">
      <pivotArea outline="0" fieldPosition="0" dataOnly="0" labelOnly="1">
        <references count="3">
          <reference field="2" count="1">
            <x v="5"/>
          </reference>
          <reference field="5" count="1">
            <x v="0"/>
          </reference>
          <reference field="6" count="1">
            <x v="22"/>
          </reference>
        </references>
      </pivotArea>
    </format>
    <format dxfId="14640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2"/>
          </reference>
          <reference field="7" count="1">
            <x v="188"/>
          </reference>
        </references>
      </pivotArea>
    </format>
    <format dxfId="14639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2"/>
          </reference>
          <reference field="7" count="1">
            <x v="188"/>
          </reference>
        </references>
      </pivotArea>
    </format>
    <format dxfId="14638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22"/>
          </reference>
          <reference field="7" count="1">
            <x v="188"/>
          </reference>
        </references>
      </pivotArea>
    </format>
    <format dxfId="14637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2"/>
          </reference>
          <reference field="7" count="1">
            <x v="189"/>
          </reference>
        </references>
      </pivotArea>
    </format>
    <format dxfId="14636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2"/>
          </reference>
          <reference field="7" count="1">
            <x v="189"/>
          </reference>
        </references>
      </pivotArea>
    </format>
    <format dxfId="14635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22"/>
          </reference>
          <reference field="7" count="1">
            <x v="189"/>
          </reference>
        </references>
      </pivotArea>
    </format>
    <format dxfId="14634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2"/>
          </reference>
          <reference field="7" count="1">
            <x v="207"/>
          </reference>
        </references>
      </pivotArea>
    </format>
    <format dxfId="14633">
      <pivotArea outline="0" fieldPosition="0" dataOnly="0" labelOnly="1">
        <references count="2">
          <reference field="2" count="1">
            <x v="5"/>
          </reference>
          <reference field="5" count="1">
            <x v="0"/>
          </reference>
        </references>
      </pivotArea>
    </format>
    <format dxfId="14632">
      <pivotArea outline="0" fieldPosition="0" dataOnly="0" labelOnly="1">
        <references count="3">
          <reference field="2" count="1">
            <x v="5"/>
          </reference>
          <reference field="5" count="1">
            <x v="0"/>
          </reference>
          <reference field="6" count="1">
            <x v="22"/>
          </reference>
        </references>
      </pivotArea>
    </format>
    <format dxfId="14631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2"/>
          </reference>
          <reference field="7" count="1">
            <x v="207"/>
          </reference>
        </references>
      </pivotArea>
    </format>
    <format dxfId="14630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22"/>
          </reference>
          <reference field="7" count="1">
            <x v="207"/>
          </reference>
        </references>
      </pivotArea>
    </format>
    <format dxfId="14629">
      <pivotArea outline="0" fieldPosition="0" dataOnly="0" labelOnly="1">
        <references count="2">
          <reference field="2" count="1">
            <x v="6"/>
          </reference>
          <reference field="5" count="1">
            <x v="0"/>
          </reference>
        </references>
      </pivotArea>
    </format>
    <format dxfId="14628">
      <pivotArea outline="0" fieldPosition="0" dataOnly="0" labelOnly="1">
        <references count="3">
          <reference field="2" count="1">
            <x v="6"/>
          </reference>
          <reference field="5" count="1">
            <x v="0"/>
          </reference>
          <reference field="6" count="1">
            <x v="24"/>
          </reference>
        </references>
      </pivotArea>
    </format>
    <format dxfId="14627">
      <pivotArea outline="0" fieldPosition="0" dataOnly="0" labelOnly="1">
        <references count="4">
          <reference field="2" count="1">
            <x v="6"/>
          </reference>
          <reference field="5" count="1">
            <x v="0"/>
          </reference>
          <reference field="6" count="1">
            <x v="24"/>
          </reference>
          <reference field="7" count="1">
            <x v="192"/>
          </reference>
        </references>
      </pivotArea>
    </format>
    <format dxfId="14626">
      <pivotArea outline="0" fieldPosition="0" dataOnly="0" labelOnly="1">
        <references count="4">
          <reference field="2" count="1">
            <x v="6"/>
          </reference>
          <reference field="5" count="1">
            <x v="0"/>
          </reference>
          <reference field="6" count="1">
            <x v="24"/>
          </reference>
          <reference field="7" count="1">
            <x v="192"/>
          </reference>
        </references>
      </pivotArea>
    </format>
    <format dxfId="14625">
      <pivotArea outline="0" fieldPosition="0" dataOnly="0" labelOnly="1">
        <references count="5">
          <reference field="2" count="1">
            <x v="6"/>
          </reference>
          <reference field="4" count="1">
            <x v="15"/>
          </reference>
          <reference field="5" count="1">
            <x v="0"/>
          </reference>
          <reference field="6" count="1">
            <x v="24"/>
          </reference>
          <reference field="7" count="1">
            <x v="192"/>
          </reference>
        </references>
      </pivotArea>
    </format>
    <format dxfId="14624">
      <pivotArea outline="0" fieldPosition="0" dataOnly="0" labelOnly="1">
        <references count="4">
          <reference field="2" count="1">
            <x v="6"/>
          </reference>
          <reference field="5" count="1">
            <x v="0"/>
          </reference>
          <reference field="6" count="1">
            <x v="24"/>
          </reference>
          <reference field="7" count="1">
            <x v="193"/>
          </reference>
        </references>
      </pivotArea>
    </format>
    <format dxfId="14623">
      <pivotArea outline="0" fieldPosition="0" dataOnly="0" labelOnly="1">
        <references count="2">
          <reference field="2" count="1">
            <x v="6"/>
          </reference>
          <reference field="5" count="1">
            <x v="0"/>
          </reference>
        </references>
      </pivotArea>
    </format>
    <format dxfId="14622">
      <pivotArea outline="0" fieldPosition="0" dataOnly="0" labelOnly="1">
        <references count="3">
          <reference field="2" count="1">
            <x v="6"/>
          </reference>
          <reference field="5" count="1">
            <x v="0"/>
          </reference>
          <reference field="6" count="1">
            <x v="24"/>
          </reference>
        </references>
      </pivotArea>
    </format>
    <format dxfId="14621">
      <pivotArea outline="0" fieldPosition="0" dataOnly="0" labelOnly="1">
        <references count="4">
          <reference field="2" count="1">
            <x v="6"/>
          </reference>
          <reference field="5" count="1">
            <x v="0"/>
          </reference>
          <reference field="6" count="1">
            <x v="24"/>
          </reference>
          <reference field="7" count="1">
            <x v="193"/>
          </reference>
        </references>
      </pivotArea>
    </format>
    <format dxfId="14620">
      <pivotArea outline="0" fieldPosition="0" dataOnly="0" labelOnly="1">
        <references count="5">
          <reference field="2" count="1">
            <x v="6"/>
          </reference>
          <reference field="4" count="1">
            <x v="15"/>
          </reference>
          <reference field="5" count="1">
            <x v="0"/>
          </reference>
          <reference field="6" count="1">
            <x v="24"/>
          </reference>
          <reference field="7" count="1">
            <x v="193"/>
          </reference>
        </references>
      </pivotArea>
    </format>
    <format dxfId="14619">
      <pivotArea outline="0" fieldPosition="0" dataOnly="0" labelOnly="1">
        <references count="2">
          <reference field="2" count="1">
            <x v="8"/>
          </reference>
          <reference field="5" count="1">
            <x v="0"/>
          </reference>
        </references>
      </pivotArea>
    </format>
    <format dxfId="14618">
      <pivotArea outline="0" fieldPosition="0" dataOnly="0" labelOnly="1">
        <references count="3">
          <reference field="2" count="1">
            <x v="8"/>
          </reference>
          <reference field="5" count="1">
            <x v="0"/>
          </reference>
          <reference field="6" count="1">
            <x v="30"/>
          </reference>
        </references>
      </pivotArea>
    </format>
    <format dxfId="14617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0"/>
          </reference>
          <reference field="7" count="1">
            <x v="224"/>
          </reference>
        </references>
      </pivotArea>
    </format>
    <format dxfId="14616">
      <pivotArea outline="0" fieldPosition="0" dataOnly="0" labelOnly="1">
        <references count="3">
          <reference field="2" count="1">
            <x v="8"/>
          </reference>
          <reference field="5" count="1">
            <x v="0"/>
          </reference>
          <reference field="6" count="1">
            <x v="30"/>
          </reference>
        </references>
      </pivotArea>
    </format>
    <format dxfId="14615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0"/>
          </reference>
          <reference field="7" count="1">
            <x v="224"/>
          </reference>
        </references>
      </pivotArea>
    </format>
    <format dxfId="14614">
      <pivotArea outline="0" fieldPosition="0" dataOnly="0" labelOnly="1">
        <references count="5">
          <reference field="2" count="1">
            <x v="8"/>
          </reference>
          <reference field="4" count="1">
            <x v="18"/>
          </reference>
          <reference field="5" count="1">
            <x v="0"/>
          </reference>
          <reference field="6" count="1">
            <x v="30"/>
          </reference>
          <reference field="7" count="1">
            <x v="224"/>
          </reference>
        </references>
      </pivotArea>
    </format>
    <format dxfId="14613">
      <pivotArea outline="0" fieldPosition="0" dataOnly="0" labelOnly="1">
        <references count="3">
          <reference field="2" count="1">
            <x v="8"/>
          </reference>
          <reference field="5" count="1">
            <x v="0"/>
          </reference>
          <reference field="6" count="1">
            <x v="31"/>
          </reference>
        </references>
      </pivotArea>
    </format>
    <format dxfId="14612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95"/>
          </reference>
        </references>
      </pivotArea>
    </format>
    <format dxfId="14611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95"/>
          </reference>
        </references>
      </pivotArea>
    </format>
    <format dxfId="14610">
      <pivotArea outline="0" fieldPosition="0" dataOnly="0" labelOnly="1">
        <references count="5">
          <reference field="2" count="1">
            <x v="8"/>
          </reference>
          <reference field="4" count="1">
            <x v="19"/>
          </reference>
          <reference field="5" count="1">
            <x v="0"/>
          </reference>
          <reference field="6" count="1">
            <x v="31"/>
          </reference>
          <reference field="7" count="1">
            <x v="195"/>
          </reference>
        </references>
      </pivotArea>
    </format>
    <format dxfId="14609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96"/>
          </reference>
        </references>
      </pivotArea>
    </format>
    <format dxfId="14608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96"/>
          </reference>
        </references>
      </pivotArea>
    </format>
    <format dxfId="14607">
      <pivotArea outline="0" fieldPosition="0" dataOnly="0" labelOnly="1">
        <references count="5">
          <reference field="2" count="1">
            <x v="8"/>
          </reference>
          <reference field="4" count="1">
            <x v="18"/>
          </reference>
          <reference field="5" count="1">
            <x v="0"/>
          </reference>
          <reference field="6" count="1">
            <x v="31"/>
          </reference>
          <reference field="7" count="1">
            <x v="196"/>
          </reference>
        </references>
      </pivotArea>
    </format>
    <format dxfId="14606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98"/>
          </reference>
        </references>
      </pivotArea>
    </format>
    <format dxfId="14605">
      <pivotArea outline="0" fieldPosition="0" dataOnly="0" labelOnly="1">
        <references count="3">
          <reference field="2" count="1">
            <x v="8"/>
          </reference>
          <reference field="5" count="1">
            <x v="0"/>
          </reference>
          <reference field="6" count="1">
            <x v="31"/>
          </reference>
        </references>
      </pivotArea>
    </format>
    <format dxfId="14604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98"/>
          </reference>
        </references>
      </pivotArea>
    </format>
    <format dxfId="14603">
      <pivotArea outline="0" fieldPosition="0" dataOnly="0" labelOnly="1">
        <references count="5">
          <reference field="2" count="1">
            <x v="8"/>
          </reference>
          <reference field="4" count="1">
            <x v="19"/>
          </reference>
          <reference field="5" count="1">
            <x v="0"/>
          </reference>
          <reference field="6" count="1">
            <x v="31"/>
          </reference>
          <reference field="7" count="1">
            <x v="198"/>
          </reference>
        </references>
      </pivotArea>
    </format>
    <format dxfId="14602">
      <pivotArea outline="0" fieldPosition="0" dataOnly="0" labelOnly="1">
        <references count="3">
          <reference field="2" count="1">
            <x v="8"/>
          </reference>
          <reference field="5" count="1">
            <x v="0"/>
          </reference>
          <reference field="6" count="1">
            <x v="32"/>
          </reference>
        </references>
      </pivotArea>
    </format>
    <format dxfId="14601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2"/>
          </reference>
          <reference field="7" count="1">
            <x v="224"/>
          </reference>
        </references>
      </pivotArea>
    </format>
    <format dxfId="14600">
      <pivotArea outline="0" fieldPosition="0" dataOnly="0" labelOnly="1">
        <references count="3">
          <reference field="2" count="1">
            <x v="8"/>
          </reference>
          <reference field="5" count="1">
            <x v="0"/>
          </reference>
          <reference field="6" count="1">
            <x v="32"/>
          </reference>
        </references>
      </pivotArea>
    </format>
    <format dxfId="14599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2"/>
          </reference>
          <reference field="7" count="1">
            <x v="224"/>
          </reference>
        </references>
      </pivotArea>
    </format>
    <format dxfId="14598">
      <pivotArea outline="0" fieldPosition="0" dataOnly="0" labelOnly="1">
        <references count="5">
          <reference field="2" count="1">
            <x v="8"/>
          </reference>
          <reference field="4" count="1">
            <x v="10"/>
          </reference>
          <reference field="5" count="1">
            <x v="0"/>
          </reference>
          <reference field="6" count="1">
            <x v="32"/>
          </reference>
          <reference field="7" count="1">
            <x v="224"/>
          </reference>
        </references>
      </pivotArea>
    </format>
    <format dxfId="14597">
      <pivotArea outline="0" fieldPosition="0" dataOnly="0" labelOnly="1">
        <references count="3">
          <reference field="2" count="1">
            <x v="8"/>
          </reference>
          <reference field="5" count="1">
            <x v="0"/>
          </reference>
          <reference field="6" count="1">
            <x v="33"/>
          </reference>
        </references>
      </pivotArea>
    </format>
    <format dxfId="14596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3"/>
          </reference>
          <reference field="7" count="1">
            <x v="188"/>
          </reference>
        </references>
      </pivotArea>
    </format>
    <format dxfId="14595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3"/>
          </reference>
          <reference field="7" count="1">
            <x v="188"/>
          </reference>
        </references>
      </pivotArea>
    </format>
    <format dxfId="14594">
      <pivotArea outline="0" fieldPosition="0" dataOnly="0" labelOnly="1">
        <references count="5">
          <reference field="2" count="1">
            <x v="8"/>
          </reference>
          <reference field="4" count="1">
            <x v="10"/>
          </reference>
          <reference field="5" count="1">
            <x v="0"/>
          </reference>
          <reference field="6" count="1">
            <x v="33"/>
          </reference>
          <reference field="7" count="1">
            <x v="188"/>
          </reference>
        </references>
      </pivotArea>
    </format>
    <format dxfId="14593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3"/>
          </reference>
          <reference field="7" count="1">
            <x v="196"/>
          </reference>
        </references>
      </pivotArea>
    </format>
    <format dxfId="14592">
      <pivotArea outline="0" fieldPosition="0" dataOnly="0" labelOnly="1">
        <references count="2">
          <reference field="2" count="1">
            <x v="8"/>
          </reference>
          <reference field="5" count="1">
            <x v="0"/>
          </reference>
        </references>
      </pivotArea>
    </format>
    <format dxfId="14591">
      <pivotArea outline="0" fieldPosition="0" dataOnly="0" labelOnly="1">
        <references count="3">
          <reference field="2" count="1">
            <x v="8"/>
          </reference>
          <reference field="5" count="1">
            <x v="0"/>
          </reference>
          <reference field="6" count="1">
            <x v="33"/>
          </reference>
        </references>
      </pivotArea>
    </format>
    <format dxfId="14590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3"/>
          </reference>
          <reference field="7" count="1">
            <x v="196"/>
          </reference>
        </references>
      </pivotArea>
    </format>
    <format dxfId="14589">
      <pivotArea outline="0" fieldPosition="0" dataOnly="0" labelOnly="1">
        <references count="5">
          <reference field="2" count="1">
            <x v="8"/>
          </reference>
          <reference field="4" count="1">
            <x v="15"/>
          </reference>
          <reference field="5" count="1">
            <x v="0"/>
          </reference>
          <reference field="6" count="1">
            <x v="33"/>
          </reference>
          <reference field="7" count="1">
            <x v="196"/>
          </reference>
        </references>
      </pivotArea>
    </format>
    <format dxfId="14588">
      <pivotArea outline="0" fieldPosition="0" dataOnly="0" labelOnly="1">
        <references count="2">
          <reference field="2" count="1">
            <x v="9"/>
          </reference>
          <reference field="5" count="1">
            <x v="0"/>
          </reference>
        </references>
      </pivotArea>
    </format>
    <format dxfId="14587">
      <pivotArea outline="0" fieldPosition="0" dataOnly="0" labelOnly="1">
        <references count="3">
          <reference field="2" count="1">
            <x v="9"/>
          </reference>
          <reference field="5" count="1">
            <x v="0"/>
          </reference>
          <reference field="6" count="1">
            <x v="34"/>
          </reference>
        </references>
      </pivotArea>
    </format>
    <format dxfId="14586">
      <pivotArea outline="0" fieldPosition="0" dataOnly="0" labelOnly="1">
        <references count="4">
          <reference field="2" count="1">
            <x v="9"/>
          </reference>
          <reference field="5" count="1">
            <x v="0"/>
          </reference>
          <reference field="6" count="1">
            <x v="34"/>
          </reference>
          <reference field="7" count="1">
            <x v="190"/>
          </reference>
        </references>
      </pivotArea>
    </format>
    <format dxfId="14585">
      <pivotArea outline="0" fieldPosition="0" dataOnly="0" labelOnly="1">
        <references count="2">
          <reference field="2" count="1">
            <x v="9"/>
          </reference>
          <reference field="5" count="1">
            <x v="0"/>
          </reference>
        </references>
      </pivotArea>
    </format>
    <format dxfId="14584">
      <pivotArea outline="0" fieldPosition="0" dataOnly="0" labelOnly="1">
        <references count="3">
          <reference field="2" count="1">
            <x v="9"/>
          </reference>
          <reference field="5" count="1">
            <x v="0"/>
          </reference>
          <reference field="6" count="1">
            <x v="34"/>
          </reference>
        </references>
      </pivotArea>
    </format>
    <format dxfId="14583">
      <pivotArea outline="0" fieldPosition="0" dataOnly="0" labelOnly="1">
        <references count="4">
          <reference field="2" count="1">
            <x v="9"/>
          </reference>
          <reference field="5" count="1">
            <x v="0"/>
          </reference>
          <reference field="6" count="1">
            <x v="34"/>
          </reference>
          <reference field="7" count="1">
            <x v="190"/>
          </reference>
        </references>
      </pivotArea>
    </format>
    <format dxfId="14582">
      <pivotArea outline="0" fieldPosition="0" dataOnly="0" labelOnly="1">
        <references count="5">
          <reference field="2" count="1">
            <x v="9"/>
          </reference>
          <reference field="4" count="1">
            <x v="15"/>
          </reference>
          <reference field="5" count="1">
            <x v="0"/>
          </reference>
          <reference field="6" count="1">
            <x v="34"/>
          </reference>
          <reference field="7" count="1">
            <x v="190"/>
          </reference>
        </references>
      </pivotArea>
    </format>
    <format dxfId="14581">
      <pivotArea outline="0" fieldPosition="0" dataOnly="0" labelOnly="1">
        <references count="2">
          <reference field="2" count="1">
            <x v="10"/>
          </reference>
          <reference field="5" count="1">
            <x v="0"/>
          </reference>
        </references>
      </pivotArea>
    </format>
    <format dxfId="14580">
      <pivotArea outline="0" fieldPosition="0" dataOnly="0" labelOnly="1">
        <references count="3">
          <reference field="2" count="1">
            <x v="10"/>
          </reference>
          <reference field="5" count="1">
            <x v="0"/>
          </reference>
          <reference field="6" count="1">
            <x v="35"/>
          </reference>
        </references>
      </pivotArea>
    </format>
    <format dxfId="14579">
      <pivotArea outline="0" fieldPosition="0" dataOnly="0" labelOnly="1">
        <references count="4">
          <reference field="2" count="1">
            <x v="10"/>
          </reference>
          <reference field="5" count="1">
            <x v="0"/>
          </reference>
          <reference field="6" count="1">
            <x v="35"/>
          </reference>
          <reference field="7" count="1">
            <x v="223"/>
          </reference>
        </references>
      </pivotArea>
    </format>
    <format dxfId="14578">
      <pivotArea outline="0" fieldPosition="0" dataOnly="0" labelOnly="1">
        <references count="2">
          <reference field="2" count="1">
            <x v="10"/>
          </reference>
          <reference field="5" count="1">
            <x v="0"/>
          </reference>
        </references>
      </pivotArea>
    </format>
    <format dxfId="14577">
      <pivotArea outline="0" fieldPosition="0" dataOnly="0" labelOnly="1">
        <references count="3">
          <reference field="2" count="1">
            <x v="10"/>
          </reference>
          <reference field="5" count="1">
            <x v="0"/>
          </reference>
          <reference field="6" count="1">
            <x v="35"/>
          </reference>
        </references>
      </pivotArea>
    </format>
    <format dxfId="14576">
      <pivotArea outline="0" fieldPosition="0" dataOnly="0" labelOnly="1">
        <references count="4">
          <reference field="2" count="1">
            <x v="10"/>
          </reference>
          <reference field="5" count="1">
            <x v="0"/>
          </reference>
          <reference field="6" count="1">
            <x v="35"/>
          </reference>
          <reference field="7" count="1">
            <x v="223"/>
          </reference>
        </references>
      </pivotArea>
    </format>
    <format dxfId="14575">
      <pivotArea outline="0" fieldPosition="0" dataOnly="0" labelOnly="1">
        <references count="5">
          <reference field="2" count="1">
            <x v="10"/>
          </reference>
          <reference field="4" count="1">
            <x v="15"/>
          </reference>
          <reference field="5" count="1">
            <x v="0"/>
          </reference>
          <reference field="6" count="1">
            <x v="35"/>
          </reference>
          <reference field="7" count="1">
            <x v="223"/>
          </reference>
        </references>
      </pivotArea>
    </format>
    <format dxfId="14574">
      <pivotArea outline="0" fieldPosition="0" dataOnly="0" labelOnly="1">
        <references count="2">
          <reference field="2" count="1">
            <x v="11"/>
          </reference>
          <reference field="5" count="1">
            <x v="0"/>
          </reference>
        </references>
      </pivotArea>
    </format>
    <format dxfId="14573">
      <pivotArea outline="0" fieldPosition="0" dataOnly="0" labelOnly="1">
        <references count="3">
          <reference field="2" count="1">
            <x v="11"/>
          </reference>
          <reference field="5" count="1">
            <x v="0"/>
          </reference>
          <reference field="6" count="1">
            <x v="36"/>
          </reference>
        </references>
      </pivotArea>
    </format>
    <format dxfId="14572">
      <pivotArea outline="0" fieldPosition="0" dataOnly="0" labelOnly="1">
        <references count="4">
          <reference field="2" count="1">
            <x v="11"/>
          </reference>
          <reference field="5" count="1">
            <x v="0"/>
          </reference>
          <reference field="6" count="1">
            <x v="36"/>
          </reference>
          <reference field="7" count="1">
            <x v="205"/>
          </reference>
        </references>
      </pivotArea>
    </format>
    <format dxfId="14571">
      <pivotArea outline="0" fieldPosition="0" dataOnly="0" labelOnly="1">
        <references count="2">
          <reference field="2" count="1">
            <x v="11"/>
          </reference>
          <reference field="5" count="1">
            <x v="0"/>
          </reference>
        </references>
      </pivotArea>
    </format>
    <format dxfId="14570">
      <pivotArea outline="0" fieldPosition="0" dataOnly="0" labelOnly="1">
        <references count="3">
          <reference field="2" count="1">
            <x v="11"/>
          </reference>
          <reference field="5" count="1">
            <x v="0"/>
          </reference>
          <reference field="6" count="1">
            <x v="36"/>
          </reference>
        </references>
      </pivotArea>
    </format>
    <format dxfId="14569">
      <pivotArea outline="0" fieldPosition="0" dataOnly="0" labelOnly="1">
        <references count="4">
          <reference field="2" count="1">
            <x v="11"/>
          </reference>
          <reference field="5" count="1">
            <x v="0"/>
          </reference>
          <reference field="6" count="1">
            <x v="36"/>
          </reference>
          <reference field="7" count="1">
            <x v="205"/>
          </reference>
        </references>
      </pivotArea>
    </format>
    <format dxfId="14568">
      <pivotArea outline="0" fieldPosition="0" dataOnly="0" labelOnly="1">
        <references count="5">
          <reference field="2" count="1">
            <x v="11"/>
          </reference>
          <reference field="4" count="1">
            <x v="20"/>
          </reference>
          <reference field="5" count="1">
            <x v="0"/>
          </reference>
          <reference field="6" count="1">
            <x v="36"/>
          </reference>
          <reference field="7" count="1">
            <x v="205"/>
          </reference>
        </references>
      </pivotArea>
    </format>
    <format dxfId="14567">
      <pivotArea outline="0" fieldPosition="0" dataOnly="0" labelOnly="1">
        <references count="2">
          <reference field="2" count="1">
            <x v="12"/>
          </reference>
          <reference field="5" count="1">
            <x v="0"/>
          </reference>
        </references>
      </pivotArea>
    </format>
    <format dxfId="14566">
      <pivotArea outline="0" fieldPosition="0" dataOnly="0" labelOnly="1">
        <references count="3">
          <reference field="2" count="1">
            <x v="12"/>
          </reference>
          <reference field="5" count="1">
            <x v="0"/>
          </reference>
          <reference field="6" count="1">
            <x v="37"/>
          </reference>
        </references>
      </pivotArea>
    </format>
    <format dxfId="14565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7"/>
          </reference>
          <reference field="7" count="1">
            <x v="205"/>
          </reference>
        </references>
      </pivotArea>
    </format>
    <format dxfId="14564">
      <pivotArea outline="0" fieldPosition="0" dataOnly="0" labelOnly="1">
        <references count="3">
          <reference field="2" count="1">
            <x v="12"/>
          </reference>
          <reference field="5" count="1">
            <x v="0"/>
          </reference>
          <reference field="6" count="1">
            <x v="37"/>
          </reference>
        </references>
      </pivotArea>
    </format>
    <format dxfId="14563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7"/>
          </reference>
          <reference field="7" count="1">
            <x v="205"/>
          </reference>
        </references>
      </pivotArea>
    </format>
    <format dxfId="14562">
      <pivotArea outline="0" fieldPosition="0" dataOnly="0" labelOnly="1">
        <references count="5">
          <reference field="2" count="1">
            <x v="12"/>
          </reference>
          <reference field="4" count="1">
            <x v="21"/>
          </reference>
          <reference field="5" count="1">
            <x v="0"/>
          </reference>
          <reference field="6" count="1">
            <x v="37"/>
          </reference>
          <reference field="7" count="1">
            <x v="205"/>
          </reference>
        </references>
      </pivotArea>
    </format>
    <format dxfId="14561">
      <pivotArea outline="0" fieldPosition="0" dataOnly="0" labelOnly="1">
        <references count="3">
          <reference field="2" count="1">
            <x v="12"/>
          </reference>
          <reference field="5" count="1">
            <x v="0"/>
          </reference>
          <reference field="6" count="1">
            <x v="38"/>
          </reference>
        </references>
      </pivotArea>
    </format>
    <format dxfId="14560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8"/>
          </reference>
          <reference field="7" count="1">
            <x v="205"/>
          </reference>
        </references>
      </pivotArea>
    </format>
    <format dxfId="14559">
      <pivotArea outline="0" fieldPosition="0" dataOnly="0" labelOnly="1">
        <references count="1">
          <reference field="5" count="1">
            <x v="0"/>
          </reference>
        </references>
      </pivotArea>
    </format>
    <format dxfId="14558">
      <pivotArea outline="0" fieldPosition="0" dataOnly="0" labelOnly="1">
        <references count="2">
          <reference field="2" count="1">
            <x v="12"/>
          </reference>
          <reference field="5" count="1">
            <x v="0"/>
          </reference>
        </references>
      </pivotArea>
    </format>
    <format dxfId="14557">
      <pivotArea outline="0" fieldPosition="0" dataOnly="0" labelOnly="1">
        <references count="3">
          <reference field="2" count="1">
            <x v="12"/>
          </reference>
          <reference field="5" count="1">
            <x v="0"/>
          </reference>
          <reference field="6" count="1">
            <x v="38"/>
          </reference>
        </references>
      </pivotArea>
    </format>
    <format dxfId="14556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8"/>
          </reference>
          <reference field="7" count="1">
            <x v="205"/>
          </reference>
        </references>
      </pivotArea>
    </format>
    <format dxfId="14555">
      <pivotArea outline="0" fieldPosition="0" dataOnly="0" labelOnly="1">
        <references count="5">
          <reference field="2" count="1">
            <x v="12"/>
          </reference>
          <reference field="4" count="1">
            <x v="21"/>
          </reference>
          <reference field="5" count="1">
            <x v="0"/>
          </reference>
          <reference field="6" count="1">
            <x v="38"/>
          </reference>
          <reference field="7" count="1">
            <x v="205"/>
          </reference>
        </references>
      </pivotArea>
    </format>
    <format dxfId="14554">
      <pivotArea outline="0" fieldPosition="0" dataOnly="0" labelOnly="1">
        <references count="1">
          <reference field="5" count="1">
            <x v="0"/>
          </reference>
        </references>
      </pivotArea>
    </format>
    <format dxfId="14553">
      <pivotArea outline="0" fieldPosition="0" dataOnly="0" labelOnly="1">
        <references count="1">
          <reference field="5" count="1">
            <x v="1"/>
          </reference>
        </references>
      </pivotArea>
    </format>
    <format dxfId="14552">
      <pivotArea outline="0" fieldPosition="0" dataOnly="0" labelOnly="1">
        <references count="2">
          <reference field="2" count="1">
            <x v="0"/>
          </reference>
          <reference field="5" count="1">
            <x v="1"/>
          </reference>
        </references>
      </pivotArea>
    </format>
    <format dxfId="14551">
      <pivotArea outline="0" fieldPosition="0" dataOnly="0" labelOnly="1">
        <references count="3">
          <reference field="2" count="1">
            <x v="0"/>
          </reference>
          <reference field="5" count="1">
            <x v="1"/>
          </reference>
          <reference field="6" count="1">
            <x v="4"/>
          </reference>
        </references>
      </pivotArea>
    </format>
    <format dxfId="14550">
      <pivotArea outline="0" fieldPosition="0" dataOnly="0" labelOnly="1">
        <references count="4">
          <reference field="2" count="1">
            <x v="0"/>
          </reference>
          <reference field="5" count="1">
            <x v="1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4549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1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4548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1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4547">
      <pivotArea outline="0" fieldPosition="0" dataOnly="0" labelOnly="1">
        <references count="1">
          <reference field="5" count="1">
            <x v="1"/>
          </reference>
        </references>
      </pivotArea>
    </format>
    <format dxfId="14546">
      <pivotArea outline="0" fieldPosition="0" dataOnly="0" labelOnly="1">
        <references count="2">
          <reference field="2" count="1">
            <x v="0"/>
          </reference>
          <reference field="5" count="1">
            <x v="1"/>
          </reference>
        </references>
      </pivotArea>
    </format>
    <format dxfId="14545">
      <pivotArea outline="0" fieldPosition="0" dataOnly="0" labelOnly="1">
        <references count="3">
          <reference field="2" count="1">
            <x v="0"/>
          </reference>
          <reference field="5" count="1">
            <x v="1"/>
          </reference>
          <reference field="6" count="1">
            <x v="4"/>
          </reference>
        </references>
      </pivotArea>
    </format>
    <format dxfId="14544">
      <pivotArea outline="0" fieldPosition="0" dataOnly="0" labelOnly="1">
        <references count="4">
          <reference field="2" count="1">
            <x v="0"/>
          </reference>
          <reference field="5" count="1">
            <x v="1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4543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1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4542">
      <pivotArea outline="0" fieldPosition="0" dataOnly="0" labelOnly="1">
        <references count="1">
          <reference field="5" count="1">
            <x v="1"/>
          </reference>
        </references>
      </pivotArea>
    </format>
    <format dxfId="14541">
      <pivotArea outline="0" fieldPosition="0" dataOnly="0" labelOnly="1">
        <references count="1">
          <reference field="5" count="1">
            <x v="2"/>
          </reference>
        </references>
      </pivotArea>
    </format>
    <format dxfId="14540">
      <pivotArea outline="0" fieldPosition="0" dataOnly="0" labelOnly="1">
        <references count="2">
          <reference field="2" count="1">
            <x v="6"/>
          </reference>
          <reference field="5" count="1">
            <x v="2"/>
          </reference>
        </references>
      </pivotArea>
    </format>
    <format dxfId="14539">
      <pivotArea outline="0" fieldPosition="0" dataOnly="0" labelOnly="1">
        <references count="3">
          <reference field="2" count="1">
            <x v="6"/>
          </reference>
          <reference field="5" count="1">
            <x v="2"/>
          </reference>
          <reference field="6" count="1">
            <x v="25"/>
          </reference>
        </references>
      </pivotArea>
    </format>
    <format dxfId="14538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5"/>
          </reference>
          <reference field="7" count="1">
            <x v="189"/>
          </reference>
        </references>
      </pivotArea>
    </format>
    <format dxfId="14537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5"/>
          </reference>
          <reference field="7" count="1">
            <x v="189"/>
          </reference>
        </references>
      </pivotArea>
    </format>
    <format dxfId="14536">
      <pivotArea outline="0" fieldPosition="0" dataOnly="0" labelOnly="1">
        <references count="5">
          <reference field="2" count="1">
            <x v="6"/>
          </reference>
          <reference field="4" count="1">
            <x v="9"/>
          </reference>
          <reference field="5" count="1">
            <x v="2"/>
          </reference>
          <reference field="6" count="1">
            <x v="25"/>
          </reference>
          <reference field="7" count="1">
            <x v="189"/>
          </reference>
        </references>
      </pivotArea>
    </format>
    <format dxfId="14535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5"/>
          </reference>
          <reference field="7" count="1">
            <x v="228"/>
          </reference>
        </references>
      </pivotArea>
    </format>
    <format dxfId="14534">
      <pivotArea outline="0" fieldPosition="0" dataOnly="0" labelOnly="1">
        <references count="5">
          <reference field="2" count="1">
            <x v="6"/>
          </reference>
          <reference field="4" count="1">
            <x v="9"/>
          </reference>
          <reference field="5" count="1">
            <x v="2"/>
          </reference>
          <reference field="6" count="1">
            <x v="25"/>
          </reference>
          <reference field="7" count="1">
            <x v="228"/>
          </reference>
        </references>
      </pivotArea>
    </format>
    <format dxfId="14533">
      <pivotArea outline="0" fieldPosition="0" dataOnly="0" labelOnly="1">
        <references count="5">
          <reference field="2" count="1">
            <x v="6"/>
          </reference>
          <reference field="4" count="1">
            <x v="10"/>
          </reference>
          <reference field="5" count="1">
            <x v="2"/>
          </reference>
          <reference field="6" count="1">
            <x v="25"/>
          </reference>
          <reference field="7" count="1">
            <x v="228"/>
          </reference>
        </references>
      </pivotArea>
    </format>
    <format dxfId="14532">
      <pivotArea outline="0" fieldPosition="0" dataOnly="0" labelOnly="1">
        <references count="1">
          <reference field="5" count="1">
            <x v="2"/>
          </reference>
        </references>
      </pivotArea>
    </format>
    <format dxfId="14531">
      <pivotArea outline="0" fieldPosition="0" dataOnly="0" labelOnly="1">
        <references count="2">
          <reference field="2" count="1">
            <x v="6"/>
          </reference>
          <reference field="5" count="1">
            <x v="2"/>
          </reference>
        </references>
      </pivotArea>
    </format>
    <format dxfId="14530">
      <pivotArea outline="0" fieldPosition="0" dataOnly="0" labelOnly="1">
        <references count="3">
          <reference field="2" count="1">
            <x v="6"/>
          </reference>
          <reference field="5" count="1">
            <x v="2"/>
          </reference>
          <reference field="6" count="1">
            <x v="25"/>
          </reference>
        </references>
      </pivotArea>
    </format>
    <format dxfId="14529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5"/>
          </reference>
          <reference field="7" count="1">
            <x v="228"/>
          </reference>
        </references>
      </pivotArea>
    </format>
    <format dxfId="14528">
      <pivotArea outline="0" fieldPosition="0" dataOnly="0" labelOnly="1">
        <references count="5">
          <reference field="2" count="1">
            <x v="6"/>
          </reference>
          <reference field="4" count="1">
            <x v="12"/>
          </reference>
          <reference field="5" count="1">
            <x v="2"/>
          </reference>
          <reference field="6" count="1">
            <x v="25"/>
          </reference>
          <reference field="7" count="1">
            <x v="228"/>
          </reference>
        </references>
      </pivotArea>
    </format>
    <format dxfId="14527">
      <pivotArea outline="0" fieldPosition="0" dataOnly="0" labelOnly="1">
        <references count="1">
          <reference field="5" count="1">
            <x v="2"/>
          </reference>
        </references>
      </pivotArea>
    </format>
    <format dxfId="14526">
      <pivotArea outline="0" fieldPosition="0" dataOnly="0" labelOnly="1">
        <references count="1">
          <reference field="5" count="1">
            <x v="3"/>
          </reference>
        </references>
      </pivotArea>
    </format>
    <format dxfId="14525">
      <pivotArea outline="0" fieldPosition="0" dataOnly="0" labelOnly="1">
        <references count="2">
          <reference field="2" count="1">
            <x v="0"/>
          </reference>
          <reference field="5" count="1">
            <x v="3"/>
          </reference>
        </references>
      </pivotArea>
    </format>
    <format dxfId="14524">
      <pivotArea outline="0" fieldPosition="0" dataOnly="0" labelOnly="1">
        <references count="3">
          <reference field="2" count="1">
            <x v="0"/>
          </reference>
          <reference field="5" count="1">
            <x v="3"/>
          </reference>
          <reference field="6" count="1">
            <x v="7"/>
          </reference>
        </references>
      </pivotArea>
    </format>
    <format dxfId="14523">
      <pivotArea outline="0" fieldPosition="0" dataOnly="0" labelOnly="1">
        <references count="4">
          <reference field="2" count="1">
            <x v="0"/>
          </reference>
          <reference field="5" count="1">
            <x v="3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4522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3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4521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3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4520">
      <pivotArea outline="0" fieldPosition="0" dataOnly="0" labelOnly="1">
        <references count="2">
          <reference field="2" count="1">
            <x v="0"/>
          </reference>
          <reference field="5" count="1">
            <x v="3"/>
          </reference>
        </references>
      </pivotArea>
    </format>
    <format dxfId="14519">
      <pivotArea outline="0" fieldPosition="0" dataOnly="0" labelOnly="1">
        <references count="3">
          <reference field="2" count="1">
            <x v="0"/>
          </reference>
          <reference field="5" count="1">
            <x v="3"/>
          </reference>
          <reference field="6" count="1">
            <x v="7"/>
          </reference>
        </references>
      </pivotArea>
    </format>
    <format dxfId="14518">
      <pivotArea outline="0" fieldPosition="0" dataOnly="0" labelOnly="1">
        <references count="4">
          <reference field="2" count="1">
            <x v="0"/>
          </reference>
          <reference field="5" count="1">
            <x v="3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4517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3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4516">
      <pivotArea outline="0" fieldPosition="0" dataOnly="0" labelOnly="1">
        <references count="2">
          <reference field="2" count="1">
            <x v="5"/>
          </reference>
          <reference field="5" count="1">
            <x v="3"/>
          </reference>
        </references>
      </pivotArea>
    </format>
    <format dxfId="14515">
      <pivotArea outline="0" fieldPosition="0" dataOnly="0" labelOnly="1">
        <references count="3">
          <reference field="2" count="1">
            <x v="5"/>
          </reference>
          <reference field="5" count="1">
            <x v="3"/>
          </reference>
          <reference field="6" count="1">
            <x v="20"/>
          </reference>
        </references>
      </pivotArea>
    </format>
    <format dxfId="14514">
      <pivotArea outline="0" fieldPosition="0" dataOnly="0" labelOnly="1">
        <references count="4">
          <reference field="2" count="1">
            <x v="5"/>
          </reference>
          <reference field="5" count="1">
            <x v="3"/>
          </reference>
          <reference field="6" count="1">
            <x v="20"/>
          </reference>
          <reference field="7" count="1">
            <x v="194"/>
          </reference>
        </references>
      </pivotArea>
    </format>
    <format dxfId="14513">
      <pivotArea outline="0" fieldPosition="0" dataOnly="0" labelOnly="1">
        <references count="2">
          <reference field="2" count="1">
            <x v="5"/>
          </reference>
          <reference field="5" count="1">
            <x v="3"/>
          </reference>
        </references>
      </pivotArea>
    </format>
    <format dxfId="14512">
      <pivotArea outline="0" fieldPosition="0" dataOnly="0" labelOnly="1">
        <references count="3">
          <reference field="2" count="1">
            <x v="5"/>
          </reference>
          <reference field="5" count="1">
            <x v="3"/>
          </reference>
          <reference field="6" count="1">
            <x v="20"/>
          </reference>
        </references>
      </pivotArea>
    </format>
    <format dxfId="14511">
      <pivotArea outline="0" fieldPosition="0" dataOnly="0" labelOnly="1">
        <references count="4">
          <reference field="2" count="1">
            <x v="5"/>
          </reference>
          <reference field="5" count="1">
            <x v="3"/>
          </reference>
          <reference field="6" count="1">
            <x v="20"/>
          </reference>
          <reference field="7" count="1">
            <x v="194"/>
          </reference>
        </references>
      </pivotArea>
    </format>
    <format dxfId="14510">
      <pivotArea outline="0" fieldPosition="0" dataOnly="0" labelOnly="1">
        <references count="5">
          <reference field="2" count="1">
            <x v="5"/>
          </reference>
          <reference field="4" count="1">
            <x v="10"/>
          </reference>
          <reference field="5" count="1">
            <x v="3"/>
          </reference>
          <reference field="6" count="1">
            <x v="20"/>
          </reference>
          <reference field="7" count="1">
            <x v="194"/>
          </reference>
        </references>
      </pivotArea>
    </format>
    <format dxfId="14509">
      <pivotArea outline="0" fieldPosition="0" dataOnly="0" labelOnly="1">
        <references count="2">
          <reference field="2" count="1">
            <x v="7"/>
          </reference>
          <reference field="5" count="1">
            <x v="3"/>
          </reference>
        </references>
      </pivotArea>
    </format>
    <format dxfId="14508">
      <pivotArea outline="0" fieldPosition="0" dataOnly="0" labelOnly="1">
        <references count="3">
          <reference field="2" count="1">
            <x v="7"/>
          </reference>
          <reference field="5" count="1">
            <x v="3"/>
          </reference>
          <reference field="6" count="1">
            <x v="27"/>
          </reference>
        </references>
      </pivotArea>
    </format>
    <format dxfId="14507">
      <pivotArea outline="0" fieldPosition="0" dataOnly="0" labelOnly="1">
        <references count="4">
          <reference field="2" count="1">
            <x v="7"/>
          </reference>
          <reference field="5" count="1">
            <x v="3"/>
          </reference>
          <reference field="6" count="1">
            <x v="27"/>
          </reference>
          <reference field="7" count="1">
            <x v="229"/>
          </reference>
        </references>
      </pivotArea>
    </format>
    <format dxfId="14506">
      <pivotArea outline="0" fieldPosition="0" dataOnly="0" labelOnly="1">
        <references count="2">
          <reference field="2" count="1">
            <x v="7"/>
          </reference>
          <reference field="5" count="1">
            <x v="3"/>
          </reference>
        </references>
      </pivotArea>
    </format>
    <format dxfId="14505">
      <pivotArea outline="0" fieldPosition="0" dataOnly="0" labelOnly="1">
        <references count="3">
          <reference field="2" count="1">
            <x v="7"/>
          </reference>
          <reference field="5" count="1">
            <x v="3"/>
          </reference>
          <reference field="6" count="1">
            <x v="27"/>
          </reference>
        </references>
      </pivotArea>
    </format>
    <format dxfId="14504">
      <pivotArea outline="0" fieldPosition="0" dataOnly="0" labelOnly="1">
        <references count="4">
          <reference field="2" count="1">
            <x v="7"/>
          </reference>
          <reference field="5" count="1">
            <x v="3"/>
          </reference>
          <reference field="6" count="1">
            <x v="27"/>
          </reference>
          <reference field="7" count="1">
            <x v="229"/>
          </reference>
        </references>
      </pivotArea>
    </format>
    <format dxfId="14503">
      <pivotArea outline="0" fieldPosition="0" dataOnly="0" labelOnly="1">
        <references count="5">
          <reference field="2" count="1">
            <x v="7"/>
          </reference>
          <reference field="4" count="1">
            <x v="24"/>
          </reference>
          <reference field="5" count="1">
            <x v="3"/>
          </reference>
          <reference field="6" count="1">
            <x v="27"/>
          </reference>
          <reference field="7" count="1">
            <x v="229"/>
          </reference>
        </references>
      </pivotArea>
    </format>
    <format dxfId="14502">
      <pivotArea outline="0" fieldPosition="0" dataOnly="0" labelOnly="1">
        <references count="2">
          <reference field="2" count="1">
            <x v="8"/>
          </reference>
          <reference field="5" count="1">
            <x v="3"/>
          </reference>
        </references>
      </pivotArea>
    </format>
    <format dxfId="14501">
      <pivotArea outline="0" fieldPosition="0" dataOnly="0" labelOnly="1">
        <references count="3">
          <reference field="2" count="1">
            <x v="8"/>
          </reference>
          <reference field="5" count="1">
            <x v="3"/>
          </reference>
          <reference field="6" count="1">
            <x v="31"/>
          </reference>
        </references>
      </pivotArea>
    </format>
    <format dxfId="14500">
      <pivotArea outline="0" fieldPosition="0" dataOnly="0" labelOnly="1">
        <references count="4">
          <reference field="2" count="1">
            <x v="8"/>
          </reference>
          <reference field="5" count="1">
            <x v="3"/>
          </reference>
          <reference field="6" count="1">
            <x v="31"/>
          </reference>
          <reference field="7" count="1">
            <x v="196"/>
          </reference>
        </references>
      </pivotArea>
    </format>
    <format dxfId="14499">
      <pivotArea outline="0" fieldPosition="0" dataOnly="0" labelOnly="1">
        <references count="1">
          <reference field="5" count="1">
            <x v="3"/>
          </reference>
        </references>
      </pivotArea>
    </format>
    <format dxfId="14498">
      <pivotArea outline="0" fieldPosition="0" dataOnly="0" labelOnly="1">
        <references count="2">
          <reference field="2" count="1">
            <x v="8"/>
          </reference>
          <reference field="5" count="1">
            <x v="3"/>
          </reference>
        </references>
      </pivotArea>
    </format>
    <format dxfId="14497">
      <pivotArea outline="0" fieldPosition="0" dataOnly="0" labelOnly="1">
        <references count="3">
          <reference field="2" count="1">
            <x v="8"/>
          </reference>
          <reference field="5" count="1">
            <x v="3"/>
          </reference>
          <reference field="6" count="1">
            <x v="31"/>
          </reference>
        </references>
      </pivotArea>
    </format>
    <format dxfId="14496">
      <pivotArea outline="0" fieldPosition="0" dataOnly="0" labelOnly="1">
        <references count="4">
          <reference field="2" count="1">
            <x v="8"/>
          </reference>
          <reference field="5" count="1">
            <x v="3"/>
          </reference>
          <reference field="6" count="1">
            <x v="31"/>
          </reference>
          <reference field="7" count="1">
            <x v="196"/>
          </reference>
        </references>
      </pivotArea>
    </format>
    <format dxfId="14495">
      <pivotArea outline="0" fieldPosition="0" dataOnly="0" labelOnly="1">
        <references count="5">
          <reference field="2" count="1">
            <x v="8"/>
          </reference>
          <reference field="4" count="1">
            <x v="18"/>
          </reference>
          <reference field="5" count="1">
            <x v="3"/>
          </reference>
          <reference field="6" count="1">
            <x v="31"/>
          </reference>
          <reference field="7" count="1">
            <x v="196"/>
          </reference>
        </references>
      </pivotArea>
    </format>
    <format dxfId="14494">
      <pivotArea outline="0" fieldPosition="0" dataOnly="0" labelOnly="1">
        <references count="1">
          <reference field="5" count="1">
            <x v="3"/>
          </reference>
        </references>
      </pivotArea>
    </format>
    <format dxfId="14493">
      <pivotArea outline="0" fieldPosition="0" dataOnly="0" labelOnly="1">
        <references count="1">
          <reference field="5" count="1">
            <x v="4"/>
          </reference>
        </references>
      </pivotArea>
    </format>
    <format dxfId="14492">
      <pivotArea outline="0" fieldPosition="0" dataOnly="0" labelOnly="1">
        <references count="2">
          <reference field="2" count="1">
            <x v="2"/>
          </reference>
          <reference field="5" count="1">
            <x v="4"/>
          </reference>
        </references>
      </pivotArea>
    </format>
    <format dxfId="14491">
      <pivotArea outline="0" fieldPosition="0" dataOnly="0" labelOnly="1">
        <references count="3">
          <reference field="2" count="1">
            <x v="2"/>
          </reference>
          <reference field="5" count="1">
            <x v="4"/>
          </reference>
          <reference field="6" count="1">
            <x v="10"/>
          </reference>
        </references>
      </pivotArea>
    </format>
    <format dxfId="14490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225"/>
          </reference>
        </references>
      </pivotArea>
    </format>
    <format dxfId="14489">
      <pivotArea outline="0" fieldPosition="0" dataOnly="0" labelOnly="1">
        <references count="5">
          <reference field="2" count="1">
            <x v="2"/>
          </reference>
          <reference field="4" count="1">
            <x v="9"/>
          </reference>
          <reference field="5" count="1">
            <x v="4"/>
          </reference>
          <reference field="6" count="1">
            <x v="10"/>
          </reference>
          <reference field="7" count="1">
            <x v="225"/>
          </reference>
        </references>
      </pivotArea>
    </format>
    <format dxfId="14488">
      <pivotArea outline="0" fieldPosition="0" dataOnly="0" labelOnly="1">
        <references count="5">
          <reference field="2" count="1">
            <x v="2"/>
          </reference>
          <reference field="4" count="1">
            <x v="10"/>
          </reference>
          <reference field="5" count="1">
            <x v="4"/>
          </reference>
          <reference field="6" count="1">
            <x v="10"/>
          </reference>
          <reference field="7" count="1">
            <x v="225"/>
          </reference>
        </references>
      </pivotArea>
    </format>
    <format dxfId="14487">
      <pivotArea outline="0" fieldPosition="0" dataOnly="0" labelOnly="1">
        <references count="1">
          <reference field="5" count="1">
            <x v="4"/>
          </reference>
        </references>
      </pivotArea>
    </format>
    <format dxfId="14486">
      <pivotArea outline="0" fieldPosition="0" dataOnly="0" labelOnly="1">
        <references count="2">
          <reference field="2" count="1">
            <x v="2"/>
          </reference>
          <reference field="5" count="1">
            <x v="4"/>
          </reference>
        </references>
      </pivotArea>
    </format>
    <format dxfId="14485">
      <pivotArea outline="0" fieldPosition="0" dataOnly="0" labelOnly="1">
        <references count="3">
          <reference field="2" count="1">
            <x v="2"/>
          </reference>
          <reference field="5" count="1">
            <x v="4"/>
          </reference>
          <reference field="6" count="1">
            <x v="10"/>
          </reference>
        </references>
      </pivotArea>
    </format>
    <format dxfId="14484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225"/>
          </reference>
        </references>
      </pivotArea>
    </format>
    <format dxfId="14483">
      <pivotArea outline="0" fieldPosition="0" dataOnly="0" labelOnly="1">
        <references count="5">
          <reference field="2" count="1">
            <x v="2"/>
          </reference>
          <reference field="4" count="1">
            <x v="12"/>
          </reference>
          <reference field="5" count="1">
            <x v="4"/>
          </reference>
          <reference field="6" count="1">
            <x v="10"/>
          </reference>
          <reference field="7" count="1">
            <x v="225"/>
          </reference>
        </references>
      </pivotArea>
    </format>
    <format dxfId="14482">
      <pivotArea outline="0" fieldPosition="0" dataOnly="0" labelOnly="1">
        <references count="1">
          <reference field="5" count="1">
            <x v="4"/>
          </reference>
        </references>
      </pivotArea>
    </format>
    <format dxfId="14481">
      <pivotArea outline="0" fieldPosition="0" dataOnly="0" labelOnly="1">
        <references count="1">
          <reference field="5" count="1">
            <x v="5"/>
          </reference>
        </references>
      </pivotArea>
    </format>
    <format dxfId="14480">
      <pivotArea outline="0" fieldPosition="0" dataOnly="0" labelOnly="1">
        <references count="2">
          <reference field="2" count="1">
            <x v="0"/>
          </reference>
          <reference field="5" count="1">
            <x v="5"/>
          </reference>
        </references>
      </pivotArea>
    </format>
    <format dxfId="14479">
      <pivotArea outline="0" fieldPosition="0" dataOnly="0" labelOnly="1">
        <references count="3">
          <reference field="2" count="1">
            <x v="0"/>
          </reference>
          <reference field="5" count="1">
            <x v="5"/>
          </reference>
          <reference field="6" count="1">
            <x v="1"/>
          </reference>
        </references>
      </pivotArea>
    </format>
    <format dxfId="14478">
      <pivotArea outline="0" fieldPosition="0" dataOnly="0" labelOnly="1">
        <references count="4">
          <reference field="2" count="1">
            <x v="0"/>
          </reference>
          <reference field="5" count="1">
            <x v="5"/>
          </reference>
          <reference field="6" count="1">
            <x v="1"/>
          </reference>
          <reference field="7" count="1">
            <x v="223"/>
          </reference>
        </references>
      </pivotArea>
    </format>
    <format dxfId="14477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5"/>
          </reference>
          <reference field="6" count="1">
            <x v="1"/>
          </reference>
          <reference field="7" count="1">
            <x v="223"/>
          </reference>
        </references>
      </pivotArea>
    </format>
    <format dxfId="14476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5"/>
          </reference>
          <reference field="6" count="1">
            <x v="1"/>
          </reference>
          <reference field="7" count="1">
            <x v="223"/>
          </reference>
        </references>
      </pivotArea>
    </format>
    <format dxfId="14475">
      <pivotArea outline="0" fieldPosition="0" dataOnly="0" labelOnly="1">
        <references count="3">
          <reference field="2" count="1">
            <x v="0"/>
          </reference>
          <reference field="5" count="1">
            <x v="5"/>
          </reference>
          <reference field="6" count="1">
            <x v="1"/>
          </reference>
        </references>
      </pivotArea>
    </format>
    <format dxfId="14474">
      <pivotArea outline="0" fieldPosition="0" dataOnly="0" labelOnly="1">
        <references count="4">
          <reference field="2" count="1">
            <x v="0"/>
          </reference>
          <reference field="5" count="1">
            <x v="5"/>
          </reference>
          <reference field="6" count="1">
            <x v="1"/>
          </reference>
          <reference field="7" count="1">
            <x v="223"/>
          </reference>
        </references>
      </pivotArea>
    </format>
    <format dxfId="14473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5"/>
          </reference>
          <reference field="6" count="1">
            <x v="1"/>
          </reference>
          <reference field="7" count="1">
            <x v="223"/>
          </reference>
        </references>
      </pivotArea>
    </format>
    <format dxfId="14472">
      <pivotArea outline="0" fieldPosition="0" dataOnly="0" labelOnly="1">
        <references count="3">
          <reference field="2" count="1">
            <x v="0"/>
          </reference>
          <reference field="5" count="1">
            <x v="5"/>
          </reference>
          <reference field="6" count="1">
            <x v="4"/>
          </reference>
        </references>
      </pivotArea>
    </format>
    <format dxfId="14471">
      <pivotArea outline="0" fieldPosition="0" dataOnly="0" labelOnly="1">
        <references count="4">
          <reference field="2" count="1">
            <x v="0"/>
          </reference>
          <reference field="5" count="1">
            <x v="5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4470">
      <pivotArea outline="0" fieldPosition="0" dataOnly="0" labelOnly="1">
        <references count="1">
          <reference field="5" count="1">
            <x v="5"/>
          </reference>
        </references>
      </pivotArea>
    </format>
    <format dxfId="14469">
      <pivotArea outline="0" fieldPosition="0" dataOnly="0" labelOnly="1">
        <references count="2">
          <reference field="2" count="1">
            <x v="0"/>
          </reference>
          <reference field="5" count="1">
            <x v="5"/>
          </reference>
        </references>
      </pivotArea>
    </format>
    <format dxfId="14468">
      <pivotArea outline="0" fieldPosition="0" dataOnly="0" labelOnly="1">
        <references count="3">
          <reference field="2" count="1">
            <x v="0"/>
          </reference>
          <reference field="5" count="1">
            <x v="5"/>
          </reference>
          <reference field="6" count="1">
            <x v="4"/>
          </reference>
        </references>
      </pivotArea>
    </format>
    <format dxfId="14467">
      <pivotArea outline="0" fieldPosition="0" dataOnly="0" labelOnly="1">
        <references count="4">
          <reference field="2" count="1">
            <x v="0"/>
          </reference>
          <reference field="5" count="1">
            <x v="5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4466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5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4465">
      <pivotArea outline="0" fieldPosition="0" dataOnly="0" labelOnly="1">
        <references count="1">
          <reference field="5" count="1">
            <x v="5"/>
          </reference>
        </references>
      </pivotArea>
    </format>
    <format dxfId="14464">
      <pivotArea outline="0" fieldPosition="0" dataOnly="0" labelOnly="1">
        <references count="1">
          <reference field="5" count="1">
            <x v="7"/>
          </reference>
        </references>
      </pivotArea>
    </format>
    <format dxfId="14463">
      <pivotArea outline="0" fieldPosition="0" dataOnly="0" labelOnly="1">
        <references count="2">
          <reference field="2" count="1">
            <x v="0"/>
          </reference>
          <reference field="5" count="1">
            <x v="7"/>
          </reference>
        </references>
      </pivotArea>
    </format>
    <format dxfId="14462">
      <pivotArea outline="0" fieldPosition="0" dataOnly="0" labelOnly="1">
        <references count="3">
          <reference field="2" count="1">
            <x v="0"/>
          </reference>
          <reference field="5" count="1">
            <x v="7"/>
          </reference>
          <reference field="6" count="1">
            <x v="2"/>
          </reference>
        </references>
      </pivotArea>
    </format>
    <format dxfId="14461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2"/>
          </reference>
          <reference field="7" count="1">
            <x v="223"/>
          </reference>
        </references>
      </pivotArea>
    </format>
    <format dxfId="14460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7"/>
          </reference>
          <reference field="6" count="1">
            <x v="2"/>
          </reference>
          <reference field="7" count="1">
            <x v="223"/>
          </reference>
        </references>
      </pivotArea>
    </format>
    <format dxfId="14459">
      <pivotArea outline="0" fieldPosition="0" dataOnly="0" labelOnly="1">
        <references count="3">
          <reference field="2" count="1">
            <x v="0"/>
          </reference>
          <reference field="5" count="1">
            <x v="7"/>
          </reference>
          <reference field="6" count="1">
            <x v="2"/>
          </reference>
        </references>
      </pivotArea>
    </format>
    <format dxfId="14458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2"/>
          </reference>
          <reference field="7" count="1">
            <x v="223"/>
          </reference>
        </references>
      </pivotArea>
    </format>
    <format dxfId="14457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7"/>
          </reference>
          <reference field="6" count="1">
            <x v="2"/>
          </reference>
          <reference field="7" count="1">
            <x v="223"/>
          </reference>
        </references>
      </pivotArea>
    </format>
    <format dxfId="14456">
      <pivotArea outline="0" fieldPosition="0" dataOnly="0" labelOnly="1">
        <references count="3">
          <reference field="2" count="1">
            <x v="0"/>
          </reference>
          <reference field="5" count="1">
            <x v="7"/>
          </reference>
          <reference field="6" count="1">
            <x v="7"/>
          </reference>
        </references>
      </pivotArea>
    </format>
    <format dxfId="14455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204"/>
          </reference>
        </references>
      </pivotArea>
    </format>
    <format dxfId="14454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204"/>
          </reference>
        </references>
      </pivotArea>
    </format>
    <format dxfId="14453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7"/>
          </reference>
          <reference field="6" count="1">
            <x v="7"/>
          </reference>
          <reference field="7" count="1">
            <x v="204"/>
          </reference>
        </references>
      </pivotArea>
    </format>
    <format dxfId="14452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4451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7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4450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7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4449">
      <pivotArea outline="0" fieldPosition="0" dataOnly="0" labelOnly="1">
        <references count="2">
          <reference field="2" count="1">
            <x v="0"/>
          </reference>
          <reference field="5" count="1">
            <x v="7"/>
          </reference>
        </references>
      </pivotArea>
    </format>
    <format dxfId="14448">
      <pivotArea outline="0" fieldPosition="0" dataOnly="0" labelOnly="1">
        <references count="3">
          <reference field="2" count="1">
            <x v="0"/>
          </reference>
          <reference field="5" count="1">
            <x v="7"/>
          </reference>
          <reference field="6" count="1">
            <x v="7"/>
          </reference>
        </references>
      </pivotArea>
    </format>
    <format dxfId="14447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4446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7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4445">
      <pivotArea outline="0" fieldPosition="0" dataOnly="0" labelOnly="1">
        <references count="2">
          <reference field="2" count="1">
            <x v="3"/>
          </reference>
          <reference field="5" count="1">
            <x v="7"/>
          </reference>
        </references>
      </pivotArea>
    </format>
    <format dxfId="14444">
      <pivotArea outline="0" fieldPosition="0" dataOnly="0" labelOnly="1">
        <references count="3">
          <reference field="2" count="1">
            <x v="3"/>
          </reference>
          <reference field="5" count="1">
            <x v="7"/>
          </reference>
          <reference field="6" count="1">
            <x v="15"/>
          </reference>
        </references>
      </pivotArea>
    </format>
    <format dxfId="14443">
      <pivotArea outline="0" fieldPosition="0" dataOnly="0" labelOnly="1">
        <references count="4">
          <reference field="2" count="1">
            <x v="3"/>
          </reference>
          <reference field="5" count="1">
            <x v="7"/>
          </reference>
          <reference field="6" count="1">
            <x v="15"/>
          </reference>
          <reference field="7" count="1">
            <x v="201"/>
          </reference>
        </references>
      </pivotArea>
    </format>
    <format dxfId="14442">
      <pivotArea outline="0" fieldPosition="0" dataOnly="0" labelOnly="1">
        <references count="2">
          <reference field="2" count="1">
            <x v="3"/>
          </reference>
          <reference field="5" count="1">
            <x v="7"/>
          </reference>
        </references>
      </pivotArea>
    </format>
    <format dxfId="14441">
      <pivotArea outline="0" fieldPosition="0" dataOnly="0" labelOnly="1">
        <references count="3">
          <reference field="2" count="1">
            <x v="3"/>
          </reference>
          <reference field="5" count="1">
            <x v="7"/>
          </reference>
          <reference field="6" count="1">
            <x v="15"/>
          </reference>
        </references>
      </pivotArea>
    </format>
    <format dxfId="14440">
      <pivotArea outline="0" fieldPosition="0" dataOnly="0" labelOnly="1">
        <references count="4">
          <reference field="2" count="1">
            <x v="3"/>
          </reference>
          <reference field="5" count="1">
            <x v="7"/>
          </reference>
          <reference field="6" count="1">
            <x v="15"/>
          </reference>
          <reference field="7" count="1">
            <x v="201"/>
          </reference>
        </references>
      </pivotArea>
    </format>
    <format dxfId="14439">
      <pivotArea outline="0" fieldPosition="0" dataOnly="0" labelOnly="1">
        <references count="5">
          <reference field="2" count="1">
            <x v="3"/>
          </reference>
          <reference field="4" count="1">
            <x v="10"/>
          </reference>
          <reference field="5" count="1">
            <x v="7"/>
          </reference>
          <reference field="6" count="1">
            <x v="15"/>
          </reference>
          <reference field="7" count="1">
            <x v="201"/>
          </reference>
        </references>
      </pivotArea>
    </format>
    <format dxfId="14438">
      <pivotArea outline="0" fieldPosition="0" dataOnly="0" labelOnly="1">
        <references count="2">
          <reference field="2" count="1">
            <x v="8"/>
          </reference>
          <reference field="5" count="1">
            <x v="7"/>
          </reference>
        </references>
      </pivotArea>
    </format>
    <format dxfId="14437">
      <pivotArea outline="0" fieldPosition="0" dataOnly="0" labelOnly="1">
        <references count="3">
          <reference field="2" count="1">
            <x v="8"/>
          </reference>
          <reference field="5" count="1">
            <x v="7"/>
          </reference>
          <reference field="6" count="1">
            <x v="32"/>
          </reference>
        </references>
      </pivotArea>
    </format>
    <format dxfId="14436">
      <pivotArea outline="0" fieldPosition="0" dataOnly="0" labelOnly="1">
        <references count="4">
          <reference field="2" count="1">
            <x v="8"/>
          </reference>
          <reference field="5" count="1">
            <x v="7"/>
          </reference>
          <reference field="6" count="1">
            <x v="32"/>
          </reference>
          <reference field="7" count="1">
            <x v="196"/>
          </reference>
        </references>
      </pivotArea>
    </format>
    <format dxfId="14435">
      <pivotArea outline="0" fieldPosition="0" dataOnly="0" labelOnly="1">
        <references count="1">
          <reference field="5" count="1">
            <x v="7"/>
          </reference>
        </references>
      </pivotArea>
    </format>
    <format dxfId="14434">
      <pivotArea outline="0" fieldPosition="0" dataOnly="0" labelOnly="1">
        <references count="2">
          <reference field="2" count="1">
            <x v="8"/>
          </reference>
          <reference field="5" count="1">
            <x v="7"/>
          </reference>
        </references>
      </pivotArea>
    </format>
    <format dxfId="14433">
      <pivotArea outline="0" fieldPosition="0" dataOnly="0" labelOnly="1">
        <references count="3">
          <reference field="2" count="1">
            <x v="8"/>
          </reference>
          <reference field="5" count="1">
            <x v="7"/>
          </reference>
          <reference field="6" count="1">
            <x v="32"/>
          </reference>
        </references>
      </pivotArea>
    </format>
    <format dxfId="14432">
      <pivotArea outline="0" fieldPosition="0" dataOnly="0" labelOnly="1">
        <references count="4">
          <reference field="2" count="1">
            <x v="8"/>
          </reference>
          <reference field="5" count="1">
            <x v="7"/>
          </reference>
          <reference field="6" count="1">
            <x v="32"/>
          </reference>
          <reference field="7" count="1">
            <x v="196"/>
          </reference>
        </references>
      </pivotArea>
    </format>
    <format dxfId="14431">
      <pivotArea outline="0" fieldPosition="0" dataOnly="0" labelOnly="1">
        <references count="5">
          <reference field="2" count="1">
            <x v="8"/>
          </reference>
          <reference field="4" count="1">
            <x v="24"/>
          </reference>
          <reference field="5" count="1">
            <x v="7"/>
          </reference>
          <reference field="6" count="1">
            <x v="32"/>
          </reference>
          <reference field="7" count="1">
            <x v="196"/>
          </reference>
        </references>
      </pivotArea>
    </format>
    <format dxfId="14430">
      <pivotArea outline="0" fieldPosition="0" dataOnly="0" labelOnly="1">
        <references count="1">
          <reference field="5" count="1">
            <x v="7"/>
          </reference>
        </references>
      </pivotArea>
    </format>
    <format dxfId="14429">
      <pivotArea outline="0" fieldPosition="0" dataOnly="0" labelOnly="1">
        <references count="1">
          <reference field="5" count="1">
            <x v="8"/>
          </reference>
        </references>
      </pivotArea>
    </format>
    <format dxfId="14428">
      <pivotArea outline="0" fieldPosition="0" dataOnly="0" labelOnly="1">
        <references count="2">
          <reference field="2" count="1">
            <x v="0"/>
          </reference>
          <reference field="5" count="1">
            <x v="8"/>
          </reference>
        </references>
      </pivotArea>
    </format>
    <format dxfId="14427">
      <pivotArea outline="0" fieldPosition="0" dataOnly="0" labelOnly="1">
        <references count="3">
          <reference field="2" count="1">
            <x v="0"/>
          </reference>
          <reference field="5" count="1">
            <x v="8"/>
          </reference>
          <reference field="6" count="1">
            <x v="2"/>
          </reference>
        </references>
      </pivotArea>
    </format>
    <format dxfId="14426">
      <pivotArea outline="0" fieldPosition="0" dataOnly="0" labelOnly="1">
        <references count="4">
          <reference field="2" count="1">
            <x v="0"/>
          </reference>
          <reference field="5" count="1">
            <x v="8"/>
          </reference>
          <reference field="6" count="1">
            <x v="2"/>
          </reference>
          <reference field="7" count="1">
            <x v="224"/>
          </reference>
        </references>
      </pivotArea>
    </format>
    <format dxfId="14425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8"/>
          </reference>
          <reference field="6" count="1">
            <x v="2"/>
          </reference>
          <reference field="7" count="1">
            <x v="224"/>
          </reference>
        </references>
      </pivotArea>
    </format>
    <format dxfId="14424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8"/>
          </reference>
          <reference field="6" count="1">
            <x v="2"/>
          </reference>
          <reference field="7" count="1">
            <x v="224"/>
          </reference>
        </references>
      </pivotArea>
    </format>
    <format dxfId="14423">
      <pivotArea outline="0" fieldPosition="0" dataOnly="0" labelOnly="1">
        <references count="2">
          <reference field="2" count="1">
            <x v="0"/>
          </reference>
          <reference field="5" count="1">
            <x v="8"/>
          </reference>
        </references>
      </pivotArea>
    </format>
    <format dxfId="14422">
      <pivotArea outline="0" fieldPosition="0" dataOnly="0" labelOnly="1">
        <references count="3">
          <reference field="2" count="1">
            <x v="0"/>
          </reference>
          <reference field="5" count="1">
            <x v="8"/>
          </reference>
          <reference field="6" count="1">
            <x v="2"/>
          </reference>
        </references>
      </pivotArea>
    </format>
    <format dxfId="14421">
      <pivotArea outline="0" fieldPosition="0" dataOnly="0" labelOnly="1">
        <references count="4">
          <reference field="2" count="1">
            <x v="0"/>
          </reference>
          <reference field="5" count="1">
            <x v="8"/>
          </reference>
          <reference field="6" count="1">
            <x v="2"/>
          </reference>
          <reference field="7" count="1">
            <x v="224"/>
          </reference>
        </references>
      </pivotArea>
    </format>
    <format dxfId="14420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8"/>
          </reference>
          <reference field="6" count="1">
            <x v="2"/>
          </reference>
          <reference field="7" count="1">
            <x v="224"/>
          </reference>
        </references>
      </pivotArea>
    </format>
    <format dxfId="14419">
      <pivotArea outline="0" fieldPosition="0" dataOnly="0" labelOnly="1">
        <references count="2">
          <reference field="2" count="1">
            <x v="8"/>
          </reference>
          <reference field="5" count="1">
            <x v="8"/>
          </reference>
        </references>
      </pivotArea>
    </format>
    <format dxfId="14418">
      <pivotArea outline="0" fieldPosition="0" dataOnly="0" labelOnly="1">
        <references count="3">
          <reference field="2" count="1">
            <x v="8"/>
          </reference>
          <reference field="5" count="1">
            <x v="8"/>
          </reference>
          <reference field="6" count="1">
            <x v="32"/>
          </reference>
        </references>
      </pivotArea>
    </format>
    <format dxfId="14417">
      <pivotArea outline="0" fieldPosition="0" dataOnly="0" labelOnly="1">
        <references count="4">
          <reference field="2" count="1">
            <x v="8"/>
          </reference>
          <reference field="5" count="1">
            <x v="8"/>
          </reference>
          <reference field="6" count="1">
            <x v="32"/>
          </reference>
          <reference field="7" count="1">
            <x v="224"/>
          </reference>
        </references>
      </pivotArea>
    </format>
    <format dxfId="14416">
      <pivotArea outline="0" fieldPosition="0" dataOnly="0" labelOnly="1">
        <references count="1">
          <reference field="5" count="1">
            <x v="8"/>
          </reference>
        </references>
      </pivotArea>
    </format>
    <format dxfId="14415">
      <pivotArea outline="0" fieldPosition="0" dataOnly="0" labelOnly="1">
        <references count="2">
          <reference field="2" count="1">
            <x v="8"/>
          </reference>
          <reference field="5" count="1">
            <x v="8"/>
          </reference>
        </references>
      </pivotArea>
    </format>
    <format dxfId="14414">
      <pivotArea outline="0" fieldPosition="0" dataOnly="0" labelOnly="1">
        <references count="3">
          <reference field="2" count="1">
            <x v="8"/>
          </reference>
          <reference field="5" count="1">
            <x v="8"/>
          </reference>
          <reference field="6" count="1">
            <x v="32"/>
          </reference>
        </references>
      </pivotArea>
    </format>
    <format dxfId="14413">
      <pivotArea outline="0" fieldPosition="0" dataOnly="0" labelOnly="1">
        <references count="4">
          <reference field="2" count="1">
            <x v="8"/>
          </reference>
          <reference field="5" count="1">
            <x v="8"/>
          </reference>
          <reference field="6" count="1">
            <x v="32"/>
          </reference>
          <reference field="7" count="1">
            <x v="224"/>
          </reference>
        </references>
      </pivotArea>
    </format>
    <format dxfId="14412">
      <pivotArea outline="0" fieldPosition="0" dataOnly="0" labelOnly="1">
        <references count="5">
          <reference field="2" count="1">
            <x v="8"/>
          </reference>
          <reference field="4" count="1">
            <x v="10"/>
          </reference>
          <reference field="5" count="1">
            <x v="8"/>
          </reference>
          <reference field="6" count="1">
            <x v="32"/>
          </reference>
          <reference field="7" count="1">
            <x v="224"/>
          </reference>
        </references>
      </pivotArea>
    </format>
    <format dxfId="14411">
      <pivotArea outline="0" fieldPosition="0" dataOnly="0" labelOnly="1">
        <references count="1">
          <reference field="5" count="1">
            <x v="8"/>
          </reference>
        </references>
      </pivotArea>
    </format>
    <format dxfId="14410">
      <pivotArea outline="0" fieldPosition="0" dataOnly="0" grandRow="1" labelOnly="1"/>
    </format>
    <format dxfId="14409">
      <pivotArea outline="0" fieldPosition="0">
        <references count="5">
          <reference field="2" count="1">
            <x v="8"/>
          </reference>
          <reference field="4" count="1">
            <x v="10"/>
          </reference>
          <reference field="5" count="1">
            <x v="8"/>
          </reference>
          <reference field="6" count="1">
            <x v="32"/>
          </reference>
          <reference field="7" count="1">
            <x v="224"/>
          </reference>
        </references>
      </pivotArea>
    </format>
    <format dxfId="14408">
      <pivotArea outline="0" fieldPosition="0" dataOnly="0" labelOnly="1">
        <references count="1">
          <reference field="5" count="1">
            <x v="8"/>
          </reference>
        </references>
      </pivotArea>
    </format>
    <format dxfId="14407">
      <pivotArea outline="0" fieldPosition="0" dataOnly="0" labelOnly="1">
        <references count="2">
          <reference field="2" count="1">
            <x v="8"/>
          </reference>
          <reference field="5" count="1">
            <x v="8"/>
          </reference>
        </references>
      </pivotArea>
    </format>
    <format dxfId="14406">
      <pivotArea outline="0" fieldPosition="0" dataOnly="0" labelOnly="1">
        <references count="3">
          <reference field="2" count="1">
            <x v="8"/>
          </reference>
          <reference field="5" count="1">
            <x v="8"/>
          </reference>
          <reference field="6" count="1">
            <x v="32"/>
          </reference>
        </references>
      </pivotArea>
    </format>
    <format dxfId="14405">
      <pivotArea outline="0" fieldPosition="0" dataOnly="0" labelOnly="1">
        <references count="4">
          <reference field="2" count="1">
            <x v="8"/>
          </reference>
          <reference field="5" count="1">
            <x v="8"/>
          </reference>
          <reference field="6" count="1">
            <x v="32"/>
          </reference>
          <reference field="7" count="1">
            <x v="224"/>
          </reference>
        </references>
      </pivotArea>
    </format>
    <format dxfId="14404">
      <pivotArea outline="0" fieldPosition="0" dataOnly="0" labelOnly="1">
        <references count="5">
          <reference field="2" count="1">
            <x v="8"/>
          </reference>
          <reference field="4" count="1">
            <x v="10"/>
          </reference>
          <reference field="5" count="1">
            <x v="8"/>
          </reference>
          <reference field="6" count="1">
            <x v="32"/>
          </reference>
          <reference field="7" count="1">
            <x v="224"/>
          </reference>
        </references>
      </pivotArea>
    </format>
    <format dxfId="14403">
      <pivotArea outline="0" fieldPosition="0">
        <references count="5">
          <reference field="2" count="1">
            <x v="8"/>
          </reference>
          <reference field="4" count="1">
            <x v="24"/>
          </reference>
          <reference field="5" count="1">
            <x v="7"/>
          </reference>
          <reference field="6" count="1">
            <x v="32"/>
          </reference>
          <reference field="7" count="1">
            <x v="196"/>
          </reference>
        </references>
      </pivotArea>
    </format>
    <format dxfId="14402">
      <pivotArea outline="0" fieldPosition="0" dataOnly="0" labelOnly="1">
        <references count="1">
          <reference field="5" count="1">
            <x v="7"/>
          </reference>
        </references>
      </pivotArea>
    </format>
    <format dxfId="14401">
      <pivotArea outline="0" fieldPosition="0" dataOnly="0" labelOnly="1">
        <references count="2">
          <reference field="2" count="1">
            <x v="8"/>
          </reference>
          <reference field="5" count="1">
            <x v="7"/>
          </reference>
        </references>
      </pivotArea>
    </format>
    <format dxfId="14400">
      <pivotArea outline="0" fieldPosition="0" dataOnly="0" labelOnly="1">
        <references count="3">
          <reference field="2" count="1">
            <x v="8"/>
          </reference>
          <reference field="5" count="1">
            <x v="7"/>
          </reference>
          <reference field="6" count="1">
            <x v="32"/>
          </reference>
        </references>
      </pivotArea>
    </format>
    <format dxfId="14399">
      <pivotArea outline="0" fieldPosition="0" dataOnly="0" labelOnly="1">
        <references count="4">
          <reference field="2" count="1">
            <x v="8"/>
          </reference>
          <reference field="5" count="1">
            <x v="7"/>
          </reference>
          <reference field="6" count="1">
            <x v="32"/>
          </reference>
          <reference field="7" count="1">
            <x v="196"/>
          </reference>
        </references>
      </pivotArea>
    </format>
    <format dxfId="14398">
      <pivotArea outline="0" fieldPosition="0" dataOnly="0" labelOnly="1">
        <references count="5">
          <reference field="2" count="1">
            <x v="8"/>
          </reference>
          <reference field="4" count="1">
            <x v="24"/>
          </reference>
          <reference field="5" count="1">
            <x v="7"/>
          </reference>
          <reference field="6" count="1">
            <x v="32"/>
          </reference>
          <reference field="7" count="1">
            <x v="196"/>
          </reference>
        </references>
      </pivotArea>
    </format>
    <format dxfId="14397">
      <pivotArea outline="0" fieldPosition="0">
        <references count="1">
          <reference field="5" count="1">
            <x v="8"/>
          </reference>
        </references>
      </pivotArea>
    </format>
    <format dxfId="14396">
      <pivotArea outline="0" fieldPosition="0" dataOnly="0" labelOnly="1">
        <references count="1">
          <reference field="5" count="1">
            <x v="8"/>
          </reference>
        </references>
      </pivotArea>
    </format>
    <format dxfId="14395">
      <pivotArea outline="0" fieldPosition="0" dataOnly="0" labelOnly="1">
        <references count="1">
          <reference field="5" count="1">
            <x v="7"/>
          </reference>
        </references>
      </pivotArea>
    </format>
    <format dxfId="14394">
      <pivotArea outline="0" fieldPosition="0">
        <references count="4">
          <reference field="2" count="1">
            <x v="0"/>
          </reference>
          <reference field="5" count="1">
            <x v="5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4393">
      <pivotArea outline="0" fieldPosition="0" dataOnly="0" labelOnly="1">
        <references count="1">
          <reference field="5" count="1">
            <x v="5"/>
          </reference>
        </references>
      </pivotArea>
    </format>
    <format dxfId="14392">
      <pivotArea outline="0" fieldPosition="0" dataOnly="0" labelOnly="1">
        <references count="2">
          <reference field="2" count="1">
            <x v="0"/>
          </reference>
          <reference field="5" count="1">
            <x v="5"/>
          </reference>
        </references>
      </pivotArea>
    </format>
    <format dxfId="14391">
      <pivotArea outline="0" fieldPosition="0" dataOnly="0" labelOnly="1">
        <references count="3">
          <reference field="2" count="1">
            <x v="0"/>
          </reference>
          <reference field="5" count="1">
            <x v="5"/>
          </reference>
          <reference field="6" count="1">
            <x v="4"/>
          </reference>
        </references>
      </pivotArea>
    </format>
    <format dxfId="14390">
      <pivotArea outline="0" fieldPosition="0" dataOnly="0" labelOnly="1">
        <references count="4">
          <reference field="2" count="1">
            <x v="0"/>
          </reference>
          <reference field="5" count="1">
            <x v="5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4389">
      <pivotArea outline="0" fieldPosition="0" dataOnly="0" labelOnly="1">
        <references count="1">
          <reference field="5" count="1">
            <x v="5"/>
          </reference>
        </references>
      </pivotArea>
    </format>
    <format dxfId="14388">
      <pivotArea outline="0" fieldPosition="0">
        <references count="5">
          <reference field="2" count="1">
            <x v="2"/>
          </reference>
          <reference field="4" count="1">
            <x v="10"/>
          </reference>
          <reference field="5" count="1">
            <x v="4"/>
          </reference>
          <reference field="6" count="1">
            <x v="10"/>
          </reference>
          <reference field="7" count="1">
            <x v="225"/>
          </reference>
        </references>
      </pivotArea>
    </format>
    <format dxfId="14387">
      <pivotArea outline="0" fieldPosition="0" dataOnly="0" labelOnly="1">
        <references count="1">
          <reference field="5" count="1">
            <x v="4"/>
          </reference>
        </references>
      </pivotArea>
    </format>
    <format dxfId="14386">
      <pivotArea outline="0" fieldPosition="0" dataOnly="0" labelOnly="1">
        <references count="2">
          <reference field="2" count="1">
            <x v="2"/>
          </reference>
          <reference field="5" count="1">
            <x v="4"/>
          </reference>
        </references>
      </pivotArea>
    </format>
    <format dxfId="14385">
      <pivotArea outline="0" fieldPosition="0" dataOnly="0" labelOnly="1">
        <references count="3">
          <reference field="2" count="1">
            <x v="2"/>
          </reference>
          <reference field="5" count="1">
            <x v="4"/>
          </reference>
          <reference field="6" count="1">
            <x v="10"/>
          </reference>
        </references>
      </pivotArea>
    </format>
    <format dxfId="14384">
      <pivotArea outline="0" fieldPosition="0" dataOnly="0" labelOnly="1">
        <references count="4">
          <reference field="2" count="1">
            <x v="2"/>
          </reference>
          <reference field="5" count="1">
            <x v="4"/>
          </reference>
          <reference field="6" count="1">
            <x v="10"/>
          </reference>
          <reference field="7" count="1">
            <x v="225"/>
          </reference>
        </references>
      </pivotArea>
    </format>
    <format dxfId="14383">
      <pivotArea outline="0" fieldPosition="0" dataOnly="0" labelOnly="1">
        <references count="5">
          <reference field="2" count="1">
            <x v="2"/>
          </reference>
          <reference field="4" count="1">
            <x v="10"/>
          </reference>
          <reference field="5" count="1">
            <x v="4"/>
          </reference>
          <reference field="6" count="1">
            <x v="10"/>
          </reference>
          <reference field="7" count="1">
            <x v="225"/>
          </reference>
        </references>
      </pivotArea>
    </format>
    <format dxfId="14382">
      <pivotArea outline="0" fieldPosition="0">
        <references count="4">
          <reference field="2" count="1">
            <x v="8"/>
          </reference>
          <reference field="5" count="1">
            <x v="3"/>
          </reference>
          <reference field="6" count="1">
            <x v="31"/>
          </reference>
          <reference field="7" count="1">
            <x v="196"/>
          </reference>
        </references>
      </pivotArea>
    </format>
    <format dxfId="14381">
      <pivotArea outline="0" fieldPosition="0" dataOnly="0" labelOnly="1">
        <references count="2">
          <reference field="2" count="1">
            <x v="8"/>
          </reference>
          <reference field="5" count="1">
            <x v="3"/>
          </reference>
        </references>
      </pivotArea>
    </format>
    <format dxfId="14380">
      <pivotArea outline="0" fieldPosition="0" dataOnly="0" labelOnly="1">
        <references count="3">
          <reference field="2" count="1">
            <x v="8"/>
          </reference>
          <reference field="5" count="1">
            <x v="3"/>
          </reference>
          <reference field="6" count="1">
            <x v="31"/>
          </reference>
        </references>
      </pivotArea>
    </format>
    <format dxfId="14379">
      <pivotArea outline="0" fieldPosition="0" dataOnly="0" labelOnly="1">
        <references count="4">
          <reference field="2" count="1">
            <x v="8"/>
          </reference>
          <reference field="5" count="1">
            <x v="3"/>
          </reference>
          <reference field="6" count="1">
            <x v="31"/>
          </reference>
          <reference field="7" count="1">
            <x v="196"/>
          </reference>
        </references>
      </pivotArea>
    </format>
    <format dxfId="14378">
      <pivotArea outline="0" fieldPosition="0">
        <references count="5">
          <reference field="2" count="1">
            <x v="6"/>
          </reference>
          <reference field="4" count="1">
            <x v="10"/>
          </reference>
          <reference field="5" count="1">
            <x v="2"/>
          </reference>
          <reference field="6" count="1">
            <x v="25"/>
          </reference>
          <reference field="7" count="1">
            <x v="228"/>
          </reference>
        </references>
      </pivotArea>
    </format>
    <format dxfId="14377">
      <pivotArea outline="0" fieldPosition="0" dataOnly="0" labelOnly="1">
        <references count="1">
          <reference field="5" count="1">
            <x v="2"/>
          </reference>
        </references>
      </pivotArea>
    </format>
    <format dxfId="14376">
      <pivotArea outline="0" fieldPosition="0" dataOnly="0" labelOnly="1">
        <references count="2">
          <reference field="2" count="1">
            <x v="6"/>
          </reference>
          <reference field="5" count="1">
            <x v="2"/>
          </reference>
        </references>
      </pivotArea>
    </format>
    <format dxfId="14375">
      <pivotArea outline="0" fieldPosition="0" dataOnly="0" labelOnly="1">
        <references count="3">
          <reference field="2" count="1">
            <x v="6"/>
          </reference>
          <reference field="5" count="1">
            <x v="2"/>
          </reference>
          <reference field="6" count="1">
            <x v="25"/>
          </reference>
        </references>
      </pivotArea>
    </format>
    <format dxfId="14374">
      <pivotArea outline="0" fieldPosition="0" dataOnly="0" labelOnly="1">
        <references count="4">
          <reference field="2" count="1">
            <x v="6"/>
          </reference>
          <reference field="5" count="1">
            <x v="2"/>
          </reference>
          <reference field="6" count="1">
            <x v="25"/>
          </reference>
          <reference field="7" count="1">
            <x v="228"/>
          </reference>
        </references>
      </pivotArea>
    </format>
    <format dxfId="14373">
      <pivotArea outline="0" fieldPosition="0" dataOnly="0" labelOnly="1">
        <references count="5">
          <reference field="2" count="1">
            <x v="6"/>
          </reference>
          <reference field="4" count="1">
            <x v="10"/>
          </reference>
          <reference field="5" count="1">
            <x v="2"/>
          </reference>
          <reference field="6" count="1">
            <x v="25"/>
          </reference>
          <reference field="7" count="1">
            <x v="228"/>
          </reference>
        </references>
      </pivotArea>
    </format>
    <format dxfId="14372">
      <pivotArea outline="0" fieldPosition="0">
        <references count="1">
          <reference field="5" count="1">
            <x v="2"/>
          </reference>
        </references>
      </pivotArea>
    </format>
    <format dxfId="14371">
      <pivotArea outline="0" fieldPosition="0" dataOnly="0" labelOnly="1">
        <references count="1">
          <reference field="5" count="1">
            <x v="2"/>
          </reference>
        </references>
      </pivotArea>
    </format>
    <format dxfId="14370">
      <pivotArea outline="0" fieldPosition="0">
        <references count="5">
          <reference field="2" count="1">
            <x v="0"/>
          </reference>
          <reference field="4" count="1">
            <x v="10"/>
          </reference>
          <reference field="5" count="1">
            <x v="1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4369">
      <pivotArea outline="0" fieldPosition="0" dataOnly="0" labelOnly="1">
        <references count="4">
          <reference field="2" count="1">
            <x v="0"/>
          </reference>
          <reference field="5" count="1">
            <x v="1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4368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1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4367">
      <pivotArea outline="0" fieldPosition="0" dataOnly="0" labelOnly="1">
        <references count="1">
          <reference field="5" count="1">
            <x v="0"/>
          </reference>
        </references>
      </pivotArea>
    </format>
    <format dxfId="14366">
      <pivotArea outline="0" fieldPosition="0" dataOnly="0" labelOnly="1">
        <references count="2">
          <reference field="2" count="1">
            <x v="12"/>
          </reference>
          <reference field="5" count="1">
            <x v="0"/>
          </reference>
        </references>
      </pivotArea>
    </format>
    <format dxfId="14365">
      <pivotArea outline="0" fieldPosition="0" dataOnly="0" labelOnly="1">
        <references count="3">
          <reference field="2" count="1">
            <x v="12"/>
          </reference>
          <reference field="5" count="1">
            <x v="0"/>
          </reference>
          <reference field="6" count="1">
            <x v="38"/>
          </reference>
        </references>
      </pivotArea>
    </format>
    <format dxfId="14364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8"/>
          </reference>
          <reference field="7" count="1">
            <x v="205"/>
          </reference>
        </references>
      </pivotArea>
    </format>
    <format dxfId="14363">
      <pivotArea outline="0" fieldPosition="0">
        <references count="1">
          <reference field="5" count="1">
            <x v="4"/>
          </reference>
        </references>
      </pivotArea>
    </format>
    <format dxfId="14362">
      <pivotArea outline="0" fieldPosition="0" dataOnly="0" labelOnly="1">
        <references count="1">
          <reference field="5" count="1">
            <x v="4"/>
          </reference>
        </references>
      </pivotArea>
    </format>
    <format dxfId="14361">
      <pivotArea outline="0" fieldPosition="0" dataOnly="0" labelOnly="1">
        <references count="1">
          <reference field="5" count="1">
            <x v="1"/>
          </reference>
        </references>
      </pivotArea>
    </format>
    <format dxfId="14360">
      <pivotArea outline="0" fieldPosition="0" dataOnly="0" labelOnly="1">
        <references count="2">
          <reference field="2" count="1">
            <x v="0"/>
          </reference>
          <reference field="5" count="1">
            <x v="1"/>
          </reference>
        </references>
      </pivotArea>
    </format>
    <format dxfId="14359">
      <pivotArea outline="0" fieldPosition="0" dataOnly="0" labelOnly="1">
        <references count="3">
          <reference field="2" count="1">
            <x v="0"/>
          </reference>
          <reference field="5" count="1">
            <x v="1"/>
          </reference>
          <reference field="6" count="1">
            <x v="4"/>
          </reference>
        </references>
      </pivotArea>
    </format>
    <format dxfId="14358">
      <pivotArea outline="0" fieldPosition="0" dataOnly="0" labelOnly="1">
        <references count="4">
          <reference field="2" count="1">
            <x v="0"/>
          </reference>
          <reference field="5" count="1">
            <x v="1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4357">
      <pivotArea outline="0" fieldPosition="0">
        <references count="4">
          <reference field="2" count="1">
            <x v="0"/>
          </reference>
          <reference field="5" count="1">
            <x v="3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4356">
      <pivotArea outline="0" fieldPosition="0" dataOnly="0" labelOnly="1">
        <references count="2">
          <reference field="2" count="1">
            <x v="0"/>
          </reference>
          <reference field="5" count="1">
            <x v="3"/>
          </reference>
        </references>
      </pivotArea>
    </format>
    <format dxfId="14355">
      <pivotArea outline="0" fieldPosition="0" dataOnly="0" labelOnly="1">
        <references count="3">
          <reference field="2" count="1">
            <x v="0"/>
          </reference>
          <reference field="5" count="1">
            <x v="3"/>
          </reference>
          <reference field="6" count="1">
            <x v="7"/>
          </reference>
        </references>
      </pivotArea>
    </format>
    <format dxfId="14354">
      <pivotArea outline="0" fieldPosition="0" dataOnly="0" labelOnly="1">
        <references count="4">
          <reference field="2" count="1">
            <x v="0"/>
          </reference>
          <reference field="5" count="1">
            <x v="3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4353">
      <pivotArea outline="0" fieldPosition="0" dataOnly="0" labelOnly="1">
        <references count="1">
          <reference field="5" count="1">
            <x v="3"/>
          </reference>
        </references>
      </pivotArea>
    </format>
    <format dxfId="14352">
      <pivotArea outline="0" fieldPosition="0" dataOnly="0" labelOnly="1">
        <references count="1">
          <reference field="5" count="1">
            <x v="1"/>
          </reference>
        </references>
      </pivotArea>
    </format>
    <format dxfId="14351">
      <pivotArea outline="0" fieldPosition="0">
        <references count="4">
          <reference field="2" count="1">
            <x v="5"/>
          </reference>
          <reference field="5" count="1">
            <x v="3"/>
          </reference>
          <reference field="6" count="1">
            <x v="20"/>
          </reference>
          <reference field="7" count="1">
            <x v="194"/>
          </reference>
        </references>
      </pivotArea>
    </format>
    <format dxfId="14350">
      <pivotArea outline="0" fieldPosition="0" dataOnly="0" labelOnly="1">
        <references count="1">
          <reference field="5" count="1">
            <x v="3"/>
          </reference>
        </references>
      </pivotArea>
    </format>
    <format dxfId="14349">
      <pivotArea outline="0" fieldPosition="0" dataOnly="0" labelOnly="1">
        <references count="2">
          <reference field="2" count="1">
            <x v="5"/>
          </reference>
          <reference field="5" count="1">
            <x v="3"/>
          </reference>
        </references>
      </pivotArea>
    </format>
    <format dxfId="14348">
      <pivotArea outline="0" fieldPosition="0" dataOnly="0" labelOnly="1">
        <references count="3">
          <reference field="2" count="1">
            <x v="5"/>
          </reference>
          <reference field="5" count="1">
            <x v="3"/>
          </reference>
          <reference field="6" count="1">
            <x v="20"/>
          </reference>
        </references>
      </pivotArea>
    </format>
    <format dxfId="14347">
      <pivotArea outline="0" fieldPosition="0" dataOnly="0" labelOnly="1">
        <references count="4">
          <reference field="2" count="1">
            <x v="5"/>
          </reference>
          <reference field="5" count="1">
            <x v="3"/>
          </reference>
          <reference field="6" count="1">
            <x v="20"/>
          </reference>
          <reference field="7" count="1">
            <x v="194"/>
          </reference>
        </references>
      </pivotArea>
    </format>
    <format dxfId="14346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8"/>
          </reference>
          <reference field="7" count="1">
            <x v="205"/>
          </reference>
        </references>
      </pivotArea>
    </format>
    <format dxfId="14345">
      <pivotArea outline="0" fieldPosition="0" dataOnly="0" labelOnly="1">
        <references count="1">
          <reference field="5" count="1">
            <x v="0"/>
          </reference>
        </references>
      </pivotArea>
    </format>
    <format dxfId="14344">
      <pivotArea outline="0" fieldPosition="0" dataOnly="0" labelOnly="1">
        <references count="2">
          <reference field="2" count="1">
            <x v="12"/>
          </reference>
          <reference field="5" count="1">
            <x v="0"/>
          </reference>
        </references>
      </pivotArea>
    </format>
    <format dxfId="14343">
      <pivotArea outline="0" fieldPosition="0" dataOnly="0" labelOnly="1">
        <references count="3">
          <reference field="2" count="1">
            <x v="12"/>
          </reference>
          <reference field="5" count="1">
            <x v="0"/>
          </reference>
          <reference field="6" count="1">
            <x v="38"/>
          </reference>
        </references>
      </pivotArea>
    </format>
    <format dxfId="14342">
      <pivotArea outline="0" fieldPosition="0" dataOnly="0" labelOnly="1">
        <references count="1">
          <reference field="5" count="1">
            <x v="1"/>
          </reference>
        </references>
      </pivotArea>
    </format>
    <format dxfId="14341">
      <pivotArea outline="0" fieldPosition="0" dataOnly="0" labelOnly="1">
        <references count="1">
          <reference field="5" count="1">
            <x v="3"/>
          </reference>
        </references>
      </pivotArea>
    </format>
    <format dxfId="14340">
      <pivotArea outline="0" fieldPosition="0" dataOnly="0" labelOnly="1">
        <references count="1">
          <reference field="5" count="1">
            <x v="5"/>
          </reference>
        </references>
      </pivotArea>
    </format>
    <format dxfId="14339">
      <pivotArea outline="0" fieldPosition="0" dataOnly="0" labelOnly="1">
        <references count="2">
          <reference field="2" count="1">
            <x v="0"/>
          </reference>
          <reference field="5" count="1">
            <x v="5"/>
          </reference>
        </references>
      </pivotArea>
    </format>
    <format dxfId="14338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5"/>
          </reference>
          <reference field="6" count="1">
            <x v="1"/>
          </reference>
          <reference field="7" count="1">
            <x v="223"/>
          </reference>
        </references>
      </pivotArea>
    </format>
    <format dxfId="14337">
      <pivotArea outline="0" fieldPosition="0" dataOnly="0" labelOnly="1">
        <references count="3">
          <reference field="2" count="1">
            <x v="0"/>
          </reference>
          <reference field="5" count="1">
            <x v="5"/>
          </reference>
          <reference field="6" count="1">
            <x v="1"/>
          </reference>
        </references>
      </pivotArea>
    </format>
    <format dxfId="14336">
      <pivotArea outline="0" fieldPosition="0" dataOnly="0" labelOnly="1">
        <references count="4">
          <reference field="2" count="1">
            <x v="0"/>
          </reference>
          <reference field="5" count="1">
            <x v="5"/>
          </reference>
          <reference field="6" count="1">
            <x v="1"/>
          </reference>
          <reference field="7" count="1">
            <x v="223"/>
          </reference>
        </references>
      </pivotArea>
    </format>
    <format dxfId="14335">
      <pivotArea outline="0" fieldPosition="0" dataOnly="0" labelOnly="1">
        <references count="1">
          <reference field="5" count="1">
            <x v="5"/>
          </reference>
        </references>
      </pivotArea>
    </format>
    <format dxfId="14334">
      <pivotArea outline="0" fieldPosition="0" dataOnly="0" labelOnly="1">
        <references count="2">
          <reference field="2" count="1">
            <x v="0"/>
          </reference>
          <reference field="5" count="1">
            <x v="5"/>
          </reference>
        </references>
      </pivotArea>
    </format>
    <format dxfId="14333">
      <pivotArea outline="0" fieldPosition="0" dataOnly="0" labelOnly="1">
        <references count="3">
          <reference field="2" count="1">
            <x v="0"/>
          </reference>
          <reference field="5" count="1">
            <x v="5"/>
          </reference>
          <reference field="6" count="1">
            <x v="4"/>
          </reference>
        </references>
      </pivotArea>
    </format>
    <format dxfId="14332">
      <pivotArea outline="0" fieldPosition="0" dataOnly="0" labelOnly="1">
        <references count="4">
          <reference field="2" count="1">
            <x v="0"/>
          </reference>
          <reference field="5" count="1">
            <x v="5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4331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5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4330">
      <pivotArea outline="0" fieldPosition="0" dataOnly="0" labelOnly="1">
        <references count="1">
          <reference field="5" count="1">
            <x v="7"/>
          </reference>
        </references>
      </pivotArea>
    </format>
    <format dxfId="14329">
      <pivotArea outline="0" fieldPosition="0" dataOnly="0" labelOnly="1">
        <references count="2">
          <reference field="2" count="1">
            <x v="0"/>
          </reference>
          <reference field="5" count="1">
            <x v="7"/>
          </reference>
        </references>
      </pivotArea>
    </format>
    <format dxfId="14328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204"/>
          </reference>
        </references>
      </pivotArea>
    </format>
    <format dxfId="14327">
      <pivotArea outline="0" fieldPosition="0" dataOnly="0" labelOnly="1">
        <references count="2">
          <reference field="2" count="1">
            <x v="0"/>
          </reference>
          <reference field="5" count="1">
            <x v="7"/>
          </reference>
        </references>
      </pivotArea>
    </format>
    <format dxfId="14326">
      <pivotArea outline="0" fieldPosition="0" dataOnly="0" labelOnly="1">
        <references count="3">
          <reference field="2" count="1">
            <x v="0"/>
          </reference>
          <reference field="5" count="1">
            <x v="7"/>
          </reference>
          <reference field="6" count="1">
            <x v="7"/>
          </reference>
        </references>
      </pivotArea>
    </format>
    <format dxfId="14325">
      <pivotArea outline="0" fieldPosition="0" dataOnly="0" labelOnly="1">
        <references count="3">
          <reference field="2" count="1">
            <x v="8"/>
          </reference>
          <reference field="5" count="1">
            <x v="7"/>
          </reference>
          <reference field="6" count="1">
            <x v="32"/>
          </reference>
        </references>
      </pivotArea>
    </format>
    <format dxfId="14324">
      <pivotArea outline="0" fieldPosition="0" dataOnly="0" labelOnly="1">
        <references count="1">
          <reference field="5" count="1">
            <x v="7"/>
          </reference>
        </references>
      </pivotArea>
    </format>
    <format dxfId="14323">
      <pivotArea outline="0" fieldPosition="0" dataOnly="0" labelOnly="1">
        <references count="2">
          <reference field="2" count="1">
            <x v="8"/>
          </reference>
          <reference field="5" count="1">
            <x v="7"/>
          </reference>
        </references>
      </pivotArea>
    </format>
    <format dxfId="14322">
      <pivotArea outline="0" fieldPosition="0">
        <references count="3">
          <reference field="2" count="1">
            <x v="8"/>
          </reference>
          <reference field="5" count="1">
            <x v="7"/>
          </reference>
          <reference field="6" count="1">
            <x v="32"/>
          </reference>
        </references>
      </pivotArea>
    </format>
    <format dxfId="14321">
      <pivotArea outline="0" fieldPosition="0" dataOnly="0" labelOnly="1">
        <references count="2">
          <reference field="2" count="1">
            <x v="8"/>
          </reference>
          <reference field="5" count="1">
            <x v="7"/>
          </reference>
        </references>
      </pivotArea>
    </format>
    <format dxfId="14320">
      <pivotArea outline="0" fieldPosition="0" dataOnly="0" labelOnly="1">
        <references count="3">
          <reference field="2" count="1">
            <x v="8"/>
          </reference>
          <reference field="5" count="1">
            <x v="7"/>
          </reference>
          <reference field="6" count="1">
            <x v="32"/>
          </reference>
        </references>
      </pivotArea>
    </format>
    <format dxfId="14319">
      <pivotArea outline="0" fieldPosition="0" dataOnly="0" labelOnly="1">
        <references count="2">
          <reference field="2" count="1">
            <x v="0"/>
          </reference>
          <reference field="5" count="1">
            <x v="7"/>
          </reference>
        </references>
      </pivotArea>
    </format>
    <format dxfId="14318">
      <pivotArea outline="0" fieldPosition="0" dataOnly="0" labelOnly="1">
        <references count="3">
          <reference field="2" count="1">
            <x v="0"/>
          </reference>
          <reference field="5" count="1">
            <x v="7"/>
          </reference>
          <reference field="6" count="1">
            <x v="7"/>
          </reference>
        </references>
      </pivotArea>
    </format>
    <format dxfId="14317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204"/>
          </reference>
        </references>
      </pivotArea>
    </format>
    <format dxfId="14316">
      <pivotArea outline="0" fieldPosition="0">
        <references count="5">
          <reference field="2" count="1">
            <x v="0"/>
          </reference>
          <reference field="4" count="1">
            <x v="9"/>
          </reference>
          <reference field="5" count="1">
            <x v="5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4315">
      <pivotArea outline="0" fieldPosition="0" dataOnly="0" labelOnly="1">
        <references count="3">
          <reference field="2" count="1">
            <x v="0"/>
          </reference>
          <reference field="5" count="1">
            <x v="5"/>
          </reference>
          <reference field="6" count="1">
            <x v="4"/>
          </reference>
        </references>
      </pivotArea>
    </format>
    <format dxfId="14314">
      <pivotArea outline="0" fieldPosition="0" dataOnly="0" labelOnly="1">
        <references count="4">
          <reference field="2" count="1">
            <x v="0"/>
          </reference>
          <reference field="5" count="1">
            <x v="5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4313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5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4312">
      <pivotArea outline="0" fieldPosition="0">
        <references count="5">
          <reference field="2" count="1">
            <x v="7"/>
          </reference>
          <reference field="4" count="1">
            <x v="24"/>
          </reference>
          <reference field="5" count="1">
            <x v="3"/>
          </reference>
          <reference field="6" count="1">
            <x v="27"/>
          </reference>
          <reference field="7" count="1">
            <x v="229"/>
          </reference>
        </references>
      </pivotArea>
    </format>
    <format dxfId="14311">
      <pivotArea outline="0" fieldPosition="0">
        <references count="2">
          <reference field="2" count="1">
            <x v="0"/>
          </reference>
          <reference field="5" count="1">
            <x v="3"/>
          </reference>
        </references>
      </pivotArea>
    </format>
    <format dxfId="14310">
      <pivotArea outline="0" fieldPosition="0">
        <references count="2">
          <reference field="2" count="1">
            <x v="0"/>
          </reference>
          <reference field="5" count="1">
            <x v="1"/>
          </reference>
        </references>
      </pivotArea>
    </format>
    <format dxfId="14309">
      <pivotArea outline="0" fieldPosition="0">
        <references count="2">
          <reference field="2" count="1">
            <x v="0"/>
          </reference>
          <reference field="5" count="1">
            <x v="1"/>
          </reference>
        </references>
      </pivotArea>
    </format>
    <format dxfId="14308">
      <pivotArea outline="0" fieldPosition="0">
        <references count="3">
          <reference field="4294967294" count="1">
            <x v="0"/>
          </reference>
          <reference field="2" count="1">
            <x v="0"/>
          </reference>
          <reference field="5" count="1">
            <x v="1"/>
          </reference>
        </references>
      </pivotArea>
    </format>
    <format dxfId="14307">
      <pivotArea outline="0" fieldPosition="0">
        <references count="5">
          <reference field="2" count="1">
            <x v="0"/>
          </reference>
          <reference field="4" count="1">
            <x v="9"/>
          </reference>
          <reference field="5" count="1">
            <x v="1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4306">
      <pivotArea outline="0" fieldPosition="0">
        <references count="4">
          <reference field="2" count="1">
            <x v="12"/>
          </reference>
          <reference field="5" count="1">
            <x v="0"/>
          </reference>
          <reference field="6" count="1">
            <x v="38"/>
          </reference>
          <reference field="7" count="1">
            <x v="205"/>
          </reference>
        </references>
      </pivotArea>
    </format>
    <format dxfId="14305">
      <pivotArea outline="0" fieldPosition="0" dataOnly="0" labelOnly="1">
        <references count="1">
          <reference field="5" count="1">
            <x v="0"/>
          </reference>
        </references>
      </pivotArea>
    </format>
    <format dxfId="14304">
      <pivotArea outline="0" fieldPosition="0" dataOnly="0" labelOnly="1">
        <references count="2">
          <reference field="2" count="1">
            <x v="12"/>
          </reference>
          <reference field="5" count="1">
            <x v="0"/>
          </reference>
        </references>
      </pivotArea>
    </format>
    <format dxfId="14303">
      <pivotArea outline="0" fieldPosition="0" dataOnly="0" labelOnly="1">
        <references count="3">
          <reference field="2" count="1">
            <x v="12"/>
          </reference>
          <reference field="5" count="1">
            <x v="0"/>
          </reference>
          <reference field="6" count="1">
            <x v="38"/>
          </reference>
        </references>
      </pivotArea>
    </format>
    <format dxfId="14302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8"/>
          </reference>
          <reference field="7" count="1">
            <x v="205"/>
          </reference>
        </references>
      </pivotArea>
    </format>
    <format dxfId="14301">
      <pivotArea outline="0" fieldPosition="0">
        <references count="5">
          <reference field="2" count="1">
            <x v="0"/>
          </reference>
          <reference field="4" count="1">
            <x v="10"/>
          </reference>
          <reference field="5" count="1">
            <x v="5"/>
          </reference>
          <reference field="6" count="1">
            <x v="1"/>
          </reference>
          <reference field="7" count="1">
            <x v="223"/>
          </reference>
        </references>
      </pivotArea>
    </format>
    <format dxfId="14300">
      <pivotArea outline="0" fieldPosition="0" dataOnly="0" labelOnly="1">
        <references count="2">
          <reference field="2" count="1">
            <x v="0"/>
          </reference>
          <reference field="5" count="1">
            <x v="5"/>
          </reference>
        </references>
      </pivotArea>
    </format>
    <format dxfId="14299">
      <pivotArea outline="0" fieldPosition="0" dataOnly="0" labelOnly="1">
        <references count="3">
          <reference field="2" count="1">
            <x v="0"/>
          </reference>
          <reference field="5" count="1">
            <x v="5"/>
          </reference>
          <reference field="6" count="1">
            <x v="1"/>
          </reference>
        </references>
      </pivotArea>
    </format>
    <format dxfId="14298">
      <pivotArea outline="0" fieldPosition="0" dataOnly="0" labelOnly="1">
        <references count="4">
          <reference field="2" count="1">
            <x v="0"/>
          </reference>
          <reference field="5" count="1">
            <x v="5"/>
          </reference>
          <reference field="6" count="1">
            <x v="1"/>
          </reference>
          <reference field="7" count="1">
            <x v="223"/>
          </reference>
        </references>
      </pivotArea>
    </format>
    <format dxfId="14297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5"/>
          </reference>
          <reference field="6" count="1">
            <x v="1"/>
          </reference>
          <reference field="7" count="1">
            <x v="223"/>
          </reference>
        </references>
      </pivotArea>
    </format>
    <format dxfId="14296">
      <pivotArea outline="0" fieldPosition="0">
        <references count="2">
          <reference field="2" count="1">
            <x v="0"/>
          </reference>
          <reference field="5" count="1">
            <x v="7"/>
          </reference>
        </references>
      </pivotArea>
    </format>
    <format dxfId="14295">
      <pivotArea outline="0" fieldPosition="0" dataOnly="0" labelOnly="1">
        <references count="1">
          <reference field="5" count="1">
            <x v="7"/>
          </reference>
        </references>
      </pivotArea>
    </format>
    <format dxfId="14294">
      <pivotArea outline="0" fieldPosition="0" dataOnly="0" labelOnly="1">
        <references count="2">
          <reference field="2" count="1">
            <x v="0"/>
          </reference>
          <reference field="5" count="1">
            <x v="7"/>
          </reference>
        </references>
      </pivotArea>
    </format>
    <format dxfId="14293">
      <pivotArea outline="0" fieldPosition="0" dataOnly="0" labelOnly="1">
        <references count="1">
          <reference field="5" count="1">
            <x v="7"/>
          </reference>
        </references>
      </pivotArea>
    </format>
    <format dxfId="14292">
      <pivotArea outline="0" fieldPosition="0" dataOnly="0" labelOnly="1">
        <references count="1">
          <reference field="5" count="1">
            <x v="5"/>
          </reference>
        </references>
      </pivotArea>
    </format>
    <format dxfId="14291">
      <pivotArea outline="0" fieldPosition="0" dataOnly="0" labelOnly="1">
        <references count="2">
          <reference field="2" count="1">
            <x v="0"/>
          </reference>
          <reference field="5" count="1">
            <x v="5"/>
          </reference>
        </references>
      </pivotArea>
    </format>
    <format dxfId="14290">
      <pivotArea outline="0" fieldPosition="0" dataOnly="0" labelOnly="1">
        <references count="1">
          <reference field="5" count="1">
            <x v="5"/>
          </reference>
        </references>
      </pivotArea>
    </format>
    <format dxfId="14289">
      <pivotArea outline="0" fieldPosition="0" dataOnly="0" labelOnly="1">
        <references count="1">
          <reference field="5" count="1">
            <x v="3"/>
          </reference>
        </references>
      </pivotArea>
    </format>
    <format dxfId="14288">
      <pivotArea outline="0" fieldPosition="0" dataOnly="0" labelOnly="1">
        <references count="1">
          <reference field="5" count="1">
            <x v="1"/>
          </reference>
        </references>
      </pivotArea>
    </format>
    <format dxfId="14287">
      <pivotArea outline="0" fieldPosition="0" dataOnly="0" labelOnly="1">
        <references count="1">
          <reference field="5" count="1">
            <x v="0"/>
          </reference>
        </references>
      </pivotArea>
    </format>
    <format dxfId="14286">
      <pivotArea outline="0" fieldPosition="0" dataOnly="0" labelOnly="1">
        <references count="2">
          <reference field="2" count="1">
            <x v="0"/>
          </reference>
          <reference field="5" count="1">
            <x v="0"/>
          </reference>
        </references>
      </pivotArea>
    </format>
    <format dxfId="14285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0"/>
          </reference>
        </references>
      </pivotArea>
    </format>
    <format dxfId="14284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0"/>
          </reference>
          <reference field="7" count="1">
            <x v="223"/>
          </reference>
        </references>
      </pivotArea>
    </format>
    <format dxfId="14283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0"/>
          </reference>
        </references>
      </pivotArea>
    </format>
    <format dxfId="14282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0"/>
          </reference>
          <reference field="7" count="1">
            <x v="223"/>
          </reference>
        </references>
      </pivotArea>
    </format>
    <format dxfId="14281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0"/>
          </reference>
          <reference field="6" count="1">
            <x v="0"/>
          </reference>
          <reference field="7" count="1">
            <x v="223"/>
          </reference>
        </references>
      </pivotArea>
    </format>
    <format dxfId="14280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2"/>
          </reference>
        </references>
      </pivotArea>
    </format>
    <format dxfId="14279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223"/>
          </reference>
        </references>
      </pivotArea>
    </format>
    <format dxfId="14278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0"/>
          </reference>
          <reference field="6" count="1">
            <x v="2"/>
          </reference>
          <reference field="7" count="1">
            <x v="223"/>
          </reference>
        </references>
      </pivotArea>
    </format>
    <format dxfId="14277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0"/>
          </reference>
          <reference field="6" count="1">
            <x v="2"/>
          </reference>
          <reference field="7" count="1">
            <x v="223"/>
          </reference>
        </references>
      </pivotArea>
    </format>
    <format dxfId="14276">
      <pivotArea outline="0" fieldPosition="0" dataOnly="0" labelOnly="1">
        <references count="5">
          <reference field="2" count="1">
            <x v="0"/>
          </reference>
          <reference field="4" count="1">
            <x v="11"/>
          </reference>
          <reference field="5" count="1">
            <x v="0"/>
          </reference>
          <reference field="6" count="1">
            <x v="2"/>
          </reference>
          <reference field="7" count="1">
            <x v="223"/>
          </reference>
        </references>
      </pivotArea>
    </format>
    <format dxfId="14275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223"/>
          </reference>
        </references>
      </pivotArea>
    </format>
    <format dxfId="14274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0"/>
          </reference>
          <reference field="6" count="1">
            <x v="2"/>
          </reference>
          <reference field="7" count="1">
            <x v="223"/>
          </reference>
        </references>
      </pivotArea>
    </format>
    <format dxfId="14273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224"/>
          </reference>
        </references>
      </pivotArea>
    </format>
    <format dxfId="14272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0"/>
          </reference>
          <reference field="6" count="1">
            <x v="2"/>
          </reference>
          <reference field="7" count="1">
            <x v="224"/>
          </reference>
        </references>
      </pivotArea>
    </format>
    <format dxfId="14271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2"/>
          </reference>
        </references>
      </pivotArea>
    </format>
    <format dxfId="14270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224"/>
          </reference>
        </references>
      </pivotArea>
    </format>
    <format dxfId="14269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0"/>
          </reference>
          <reference field="6" count="1">
            <x v="2"/>
          </reference>
          <reference field="7" count="1">
            <x v="224"/>
          </reference>
        </references>
      </pivotArea>
    </format>
    <format dxfId="14268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6"/>
          </reference>
        </references>
      </pivotArea>
    </format>
    <format dxfId="14267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6"/>
          </reference>
          <reference field="7" count="1">
            <x v="223"/>
          </reference>
        </references>
      </pivotArea>
    </format>
    <format dxfId="14266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6"/>
          </reference>
        </references>
      </pivotArea>
    </format>
    <format dxfId="14265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6"/>
          </reference>
          <reference field="7" count="1">
            <x v="223"/>
          </reference>
        </references>
      </pivotArea>
    </format>
    <format dxfId="14264">
      <pivotArea outline="0" fieldPosition="0" dataOnly="0" labelOnly="1">
        <references count="5">
          <reference field="2" count="1">
            <x v="0"/>
          </reference>
          <reference field="4" count="1">
            <x v="14"/>
          </reference>
          <reference field="5" count="1">
            <x v="0"/>
          </reference>
          <reference field="6" count="1">
            <x v="6"/>
          </reference>
          <reference field="7" count="1">
            <x v="223"/>
          </reference>
        </references>
      </pivotArea>
    </format>
    <format dxfId="14263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7"/>
          </reference>
        </references>
      </pivotArea>
    </format>
    <format dxfId="14262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4261">
      <pivotArea outline="0" fieldPosition="0" dataOnly="0" labelOnly="1">
        <references count="5">
          <reference field="2" count="1">
            <x v="0"/>
          </reference>
          <reference field="4" count="1">
            <x v="15"/>
          </reference>
          <reference field="5" count="1">
            <x v="0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4260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4259">
      <pivotArea outline="0" fieldPosition="0" dataOnly="0" labelOnly="1">
        <references count="5">
          <reference field="2" count="1">
            <x v="0"/>
          </reference>
          <reference field="4" count="1">
            <x v="16"/>
          </reference>
          <reference field="5" count="1">
            <x v="0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4258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224"/>
          </reference>
        </references>
      </pivotArea>
    </format>
    <format dxfId="14257">
      <pivotArea outline="0" fieldPosition="0" dataOnly="0" labelOnly="1">
        <references count="5">
          <reference field="2" count="1">
            <x v="0"/>
          </reference>
          <reference field="4" count="1">
            <x v="15"/>
          </reference>
          <reference field="5" count="1">
            <x v="0"/>
          </reference>
          <reference field="6" count="1">
            <x v="7"/>
          </reference>
          <reference field="7" count="1">
            <x v="224"/>
          </reference>
        </references>
      </pivotArea>
    </format>
    <format dxfId="14256">
      <pivotArea outline="0" fieldPosition="0" dataOnly="0" labelOnly="1">
        <references count="2">
          <reference field="2" count="1">
            <x v="0"/>
          </reference>
          <reference field="5" count="1">
            <x v="0"/>
          </reference>
        </references>
      </pivotArea>
    </format>
    <format dxfId="14255">
      <pivotArea outline="0" fieldPosition="0" dataOnly="0" labelOnly="1">
        <references count="3">
          <reference field="2" count="1">
            <x v="0"/>
          </reference>
          <reference field="5" count="1">
            <x v="0"/>
          </reference>
          <reference field="6" count="1">
            <x v="7"/>
          </reference>
        </references>
      </pivotArea>
    </format>
    <format dxfId="14254">
      <pivotArea outline="0" fieldPosition="0" dataOnly="0" labelOnly="1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224"/>
          </reference>
        </references>
      </pivotArea>
    </format>
    <format dxfId="14253">
      <pivotArea outline="0" fieldPosition="0" dataOnly="0" labelOnly="1">
        <references count="5">
          <reference field="2" count="1">
            <x v="0"/>
          </reference>
          <reference field="4" count="1">
            <x v="16"/>
          </reference>
          <reference field="5" count="1">
            <x v="0"/>
          </reference>
          <reference field="6" count="1">
            <x v="7"/>
          </reference>
          <reference field="7" count="1">
            <x v="224"/>
          </reference>
        </references>
      </pivotArea>
    </format>
    <format dxfId="14252">
      <pivotArea outline="0" fieldPosition="0" dataOnly="0" labelOnly="1">
        <references count="2">
          <reference field="2" count="1">
            <x v="1"/>
          </reference>
          <reference field="5" count="1">
            <x v="0"/>
          </reference>
        </references>
      </pivotArea>
    </format>
    <format dxfId="14251">
      <pivotArea outline="0" fieldPosition="0" dataOnly="0" labelOnly="1">
        <references count="3">
          <reference field="2" count="1">
            <x v="1"/>
          </reference>
          <reference field="5" count="1">
            <x v="0"/>
          </reference>
          <reference field="6" count="1">
            <x v="8"/>
          </reference>
        </references>
      </pivotArea>
    </format>
    <format dxfId="14250">
      <pivotArea outline="0" fieldPosition="0" dataOnly="0" labelOnly="1">
        <references count="4">
          <reference field="2" count="1">
            <x v="1"/>
          </reference>
          <reference field="5" count="1">
            <x v="0"/>
          </reference>
          <reference field="6" count="1">
            <x v="8"/>
          </reference>
          <reference field="7" count="1">
            <x v="200"/>
          </reference>
        </references>
      </pivotArea>
    </format>
    <format dxfId="14249">
      <pivotArea outline="0" fieldPosition="0" dataOnly="0" labelOnly="1">
        <references count="5">
          <reference field="2" count="1">
            <x v="1"/>
          </reference>
          <reference field="4" count="1">
            <x v="10"/>
          </reference>
          <reference field="5" count="1">
            <x v="0"/>
          </reference>
          <reference field="6" count="1">
            <x v="8"/>
          </reference>
          <reference field="7" count="1">
            <x v="200"/>
          </reference>
        </references>
      </pivotArea>
    </format>
    <format dxfId="14248">
      <pivotArea outline="0" fieldPosition="0" dataOnly="0" labelOnly="1">
        <references count="2">
          <reference field="2" count="1">
            <x v="1"/>
          </reference>
          <reference field="5" count="1">
            <x v="0"/>
          </reference>
        </references>
      </pivotArea>
    </format>
    <format dxfId="14247">
      <pivotArea outline="0" fieldPosition="0" dataOnly="0" labelOnly="1">
        <references count="3">
          <reference field="2" count="1">
            <x v="1"/>
          </reference>
          <reference field="5" count="1">
            <x v="0"/>
          </reference>
          <reference field="6" count="1">
            <x v="8"/>
          </reference>
        </references>
      </pivotArea>
    </format>
    <format dxfId="14246">
      <pivotArea outline="0" fieldPosition="0" dataOnly="0" labelOnly="1">
        <references count="4">
          <reference field="2" count="1">
            <x v="1"/>
          </reference>
          <reference field="5" count="1">
            <x v="0"/>
          </reference>
          <reference field="6" count="1">
            <x v="8"/>
          </reference>
          <reference field="7" count="1">
            <x v="200"/>
          </reference>
        </references>
      </pivotArea>
    </format>
    <format dxfId="14245">
      <pivotArea outline="0" fieldPosition="0" dataOnly="0" labelOnly="1">
        <references count="5">
          <reference field="2" count="1">
            <x v="1"/>
          </reference>
          <reference field="4" count="1">
            <x v="15"/>
          </reference>
          <reference field="5" count="1">
            <x v="0"/>
          </reference>
          <reference field="6" count="1">
            <x v="8"/>
          </reference>
          <reference field="7" count="1">
            <x v="200"/>
          </reference>
        </references>
      </pivotArea>
    </format>
    <format dxfId="14244">
      <pivotArea outline="0" fieldPosition="0" dataOnly="0" labelOnly="1">
        <references count="2">
          <reference field="2" count="1">
            <x v="2"/>
          </reference>
          <reference field="5" count="1">
            <x v="0"/>
          </reference>
        </references>
      </pivotArea>
    </format>
    <format dxfId="14243">
      <pivotArea outline="0" fieldPosition="0" dataOnly="0" labelOnly="1">
        <references count="3">
          <reference field="2" count="1">
            <x v="2"/>
          </reference>
          <reference field="5" count="1">
            <x v="0"/>
          </reference>
          <reference field="6" count="1">
            <x v="10"/>
          </reference>
        </references>
      </pivotArea>
    </format>
    <format dxfId="14242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0"/>
          </reference>
          <reference field="7" count="1">
            <x v="197"/>
          </reference>
        </references>
      </pivotArea>
    </format>
    <format dxfId="14241">
      <pivotArea outline="0" fieldPosition="0" dataOnly="0" labelOnly="1">
        <references count="5">
          <reference field="2" count="1">
            <x v="2"/>
          </reference>
          <reference field="4" count="1">
            <x v="10"/>
          </reference>
          <reference field="5" count="1">
            <x v="0"/>
          </reference>
          <reference field="6" count="1">
            <x v="10"/>
          </reference>
          <reference field="7" count="1">
            <x v="197"/>
          </reference>
        </references>
      </pivotArea>
    </format>
    <format dxfId="14240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0"/>
          </reference>
          <reference field="7" count="1">
            <x v="197"/>
          </reference>
        </references>
      </pivotArea>
    </format>
    <format dxfId="14239">
      <pivotArea outline="0" fieldPosition="0" dataOnly="0" labelOnly="1">
        <references count="5">
          <reference field="2" count="1">
            <x v="2"/>
          </reference>
          <reference field="4" count="1">
            <x v="17"/>
          </reference>
          <reference field="5" count="1">
            <x v="0"/>
          </reference>
          <reference field="6" count="1">
            <x v="10"/>
          </reference>
          <reference field="7" count="1">
            <x v="197"/>
          </reference>
        </references>
      </pivotArea>
    </format>
    <format dxfId="14238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0"/>
          </reference>
          <reference field="7" count="1">
            <x v="225"/>
          </reference>
        </references>
      </pivotArea>
    </format>
    <format dxfId="14237">
      <pivotArea outline="0" fieldPosition="0" dataOnly="0" labelOnly="1">
        <references count="5">
          <reference field="2" count="1">
            <x v="2"/>
          </reference>
          <reference field="4" count="1">
            <x v="9"/>
          </reference>
          <reference field="5" count="1">
            <x v="0"/>
          </reference>
          <reference field="6" count="1">
            <x v="10"/>
          </reference>
          <reference field="7" count="1">
            <x v="225"/>
          </reference>
        </references>
      </pivotArea>
    </format>
    <format dxfId="14236">
      <pivotArea outline="0" fieldPosition="0" dataOnly="0" labelOnly="1">
        <references count="5">
          <reference field="2" count="1">
            <x v="2"/>
          </reference>
          <reference field="4" count="1">
            <x v="10"/>
          </reference>
          <reference field="5" count="1">
            <x v="0"/>
          </reference>
          <reference field="6" count="1">
            <x v="10"/>
          </reference>
          <reference field="7" count="1">
            <x v="225"/>
          </reference>
        </references>
      </pivotArea>
    </format>
    <format dxfId="14235">
      <pivotArea outline="0" fieldPosition="0" dataOnly="0" labelOnly="1">
        <references count="3">
          <reference field="2" count="1">
            <x v="2"/>
          </reference>
          <reference field="5" count="1">
            <x v="0"/>
          </reference>
          <reference field="6" count="1">
            <x v="10"/>
          </reference>
        </references>
      </pivotArea>
    </format>
    <format dxfId="14234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0"/>
          </reference>
          <reference field="7" count="1">
            <x v="225"/>
          </reference>
        </references>
      </pivotArea>
    </format>
    <format dxfId="14233">
      <pivotArea outline="0" fieldPosition="0" dataOnly="0" labelOnly="1">
        <references count="5">
          <reference field="2" count="1">
            <x v="2"/>
          </reference>
          <reference field="4" count="1">
            <x v="15"/>
          </reference>
          <reference field="5" count="1">
            <x v="0"/>
          </reference>
          <reference field="6" count="1">
            <x v="10"/>
          </reference>
          <reference field="7" count="1">
            <x v="225"/>
          </reference>
        </references>
      </pivotArea>
    </format>
    <format dxfId="14232">
      <pivotArea outline="0" fieldPosition="0" dataOnly="0" labelOnly="1">
        <references count="3">
          <reference field="2" count="1">
            <x v="2"/>
          </reference>
          <reference field="5" count="1">
            <x v="0"/>
          </reference>
          <reference field="6" count="1">
            <x v="11"/>
          </reference>
        </references>
      </pivotArea>
    </format>
    <format dxfId="14231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1"/>
          </reference>
          <reference field="7" count="1">
            <x v="202"/>
          </reference>
        </references>
      </pivotArea>
    </format>
    <format dxfId="14230">
      <pivotArea outline="0" fieldPosition="0" dataOnly="0" labelOnly="1">
        <references count="3">
          <reference field="2" count="1">
            <x v="2"/>
          </reference>
          <reference field="5" count="1">
            <x v="0"/>
          </reference>
          <reference field="6" count="1">
            <x v="11"/>
          </reference>
        </references>
      </pivotArea>
    </format>
    <format dxfId="14229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1"/>
          </reference>
          <reference field="7" count="1">
            <x v="202"/>
          </reference>
        </references>
      </pivotArea>
    </format>
    <format dxfId="14228">
      <pivotArea outline="0" fieldPosition="0" dataOnly="0" labelOnly="1">
        <references count="5">
          <reference field="2" count="1">
            <x v="2"/>
          </reference>
          <reference field="4" count="1">
            <x v="17"/>
          </reference>
          <reference field="5" count="1">
            <x v="0"/>
          </reference>
          <reference field="6" count="1">
            <x v="11"/>
          </reference>
          <reference field="7" count="1">
            <x v="202"/>
          </reference>
        </references>
      </pivotArea>
    </format>
    <format dxfId="14227">
      <pivotArea outline="0" fieldPosition="0" dataOnly="0" labelOnly="1">
        <references count="3">
          <reference field="2" count="1">
            <x v="2"/>
          </reference>
          <reference field="5" count="1">
            <x v="0"/>
          </reference>
          <reference field="6" count="1">
            <x v="14"/>
          </reference>
        </references>
      </pivotArea>
    </format>
    <format dxfId="14226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4"/>
          </reference>
          <reference field="7" count="1">
            <x v="209"/>
          </reference>
        </references>
      </pivotArea>
    </format>
    <format dxfId="14225">
      <pivotArea outline="0" fieldPosition="0" dataOnly="0" labelOnly="1">
        <references count="2">
          <reference field="2" count="1">
            <x v="2"/>
          </reference>
          <reference field="5" count="1">
            <x v="0"/>
          </reference>
        </references>
      </pivotArea>
    </format>
    <format dxfId="14224">
      <pivotArea outline="0" fieldPosition="0" dataOnly="0" labelOnly="1">
        <references count="3">
          <reference field="2" count="1">
            <x v="2"/>
          </reference>
          <reference field="5" count="1">
            <x v="0"/>
          </reference>
          <reference field="6" count="1">
            <x v="14"/>
          </reference>
        </references>
      </pivotArea>
    </format>
    <format dxfId="14223">
      <pivotArea outline="0" fieldPosition="0" dataOnly="0" labelOnly="1">
        <references count="4">
          <reference field="2" count="1">
            <x v="2"/>
          </reference>
          <reference field="5" count="1">
            <x v="0"/>
          </reference>
          <reference field="6" count="1">
            <x v="14"/>
          </reference>
          <reference field="7" count="1">
            <x v="209"/>
          </reference>
        </references>
      </pivotArea>
    </format>
    <format dxfId="14222">
      <pivotArea outline="0" fieldPosition="0" dataOnly="0" labelOnly="1">
        <references count="5">
          <reference field="2" count="1">
            <x v="2"/>
          </reference>
          <reference field="4" count="1">
            <x v="17"/>
          </reference>
          <reference field="5" count="1">
            <x v="0"/>
          </reference>
          <reference field="6" count="1">
            <x v="14"/>
          </reference>
          <reference field="7" count="1">
            <x v="209"/>
          </reference>
        </references>
      </pivotArea>
    </format>
    <format dxfId="14221">
      <pivotArea outline="0" fieldPosition="0" dataOnly="0" labelOnly="1">
        <references count="2">
          <reference field="2" count="1">
            <x v="4"/>
          </reference>
          <reference field="5" count="1">
            <x v="0"/>
          </reference>
        </references>
      </pivotArea>
    </format>
    <format dxfId="14220">
      <pivotArea outline="0" fieldPosition="0" dataOnly="0" labelOnly="1">
        <references count="3">
          <reference field="2" count="1">
            <x v="4"/>
          </reference>
          <reference field="5" count="1">
            <x v="0"/>
          </reference>
          <reference field="6" count="1">
            <x v="18"/>
          </reference>
        </references>
      </pivotArea>
    </format>
    <format dxfId="14219">
      <pivotArea outline="0" fieldPosition="0" dataOnly="0" labelOnly="1">
        <references count="4">
          <reference field="2" count="1">
            <x v="4"/>
          </reference>
          <reference field="5" count="1">
            <x v="0"/>
          </reference>
          <reference field="6" count="1">
            <x v="18"/>
          </reference>
          <reference field="7" count="1">
            <x v="210"/>
          </reference>
        </references>
      </pivotArea>
    </format>
    <format dxfId="14218">
      <pivotArea outline="0" fieldPosition="0" dataOnly="0" labelOnly="1">
        <references count="5">
          <reference field="2" count="1">
            <x v="4"/>
          </reference>
          <reference field="4" count="1">
            <x v="10"/>
          </reference>
          <reference field="5" count="1">
            <x v="0"/>
          </reference>
          <reference field="6" count="1">
            <x v="18"/>
          </reference>
          <reference field="7" count="1">
            <x v="210"/>
          </reference>
        </references>
      </pivotArea>
    </format>
    <format dxfId="14217">
      <pivotArea outline="0" fieldPosition="0" dataOnly="0" labelOnly="1">
        <references count="2">
          <reference field="2" count="1">
            <x v="4"/>
          </reference>
          <reference field="5" count="1">
            <x v="0"/>
          </reference>
        </references>
      </pivotArea>
    </format>
    <format dxfId="14216">
      <pivotArea outline="0" fieldPosition="0" dataOnly="0" labelOnly="1">
        <references count="3">
          <reference field="2" count="1">
            <x v="4"/>
          </reference>
          <reference field="5" count="1">
            <x v="0"/>
          </reference>
          <reference field="6" count="1">
            <x v="18"/>
          </reference>
        </references>
      </pivotArea>
    </format>
    <format dxfId="14215">
      <pivotArea outline="0" fieldPosition="0" dataOnly="0" labelOnly="1">
        <references count="4">
          <reference field="2" count="1">
            <x v="4"/>
          </reference>
          <reference field="5" count="1">
            <x v="0"/>
          </reference>
          <reference field="6" count="1">
            <x v="18"/>
          </reference>
          <reference field="7" count="1">
            <x v="210"/>
          </reference>
        </references>
      </pivotArea>
    </format>
    <format dxfId="14214">
      <pivotArea outline="0" fieldPosition="0" dataOnly="0" labelOnly="1">
        <references count="5">
          <reference field="2" count="1">
            <x v="4"/>
          </reference>
          <reference field="4" count="1">
            <x v="15"/>
          </reference>
          <reference field="5" count="1">
            <x v="0"/>
          </reference>
          <reference field="6" count="1">
            <x v="18"/>
          </reference>
          <reference field="7" count="1">
            <x v="210"/>
          </reference>
        </references>
      </pivotArea>
    </format>
    <format dxfId="14213">
      <pivotArea outline="0" fieldPosition="0" dataOnly="0" labelOnly="1">
        <references count="2">
          <reference field="2" count="1">
            <x v="5"/>
          </reference>
          <reference field="5" count="1">
            <x v="0"/>
          </reference>
        </references>
      </pivotArea>
    </format>
    <format dxfId="14212">
      <pivotArea outline="0" fieldPosition="0" dataOnly="0" labelOnly="1">
        <references count="3">
          <reference field="2" count="1">
            <x v="5"/>
          </reference>
          <reference field="5" count="1">
            <x v="0"/>
          </reference>
          <reference field="6" count="1">
            <x v="19"/>
          </reference>
        </references>
      </pivotArea>
    </format>
    <format dxfId="14211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19"/>
          </reference>
          <reference field="7" count="1">
            <x v="188"/>
          </reference>
        </references>
      </pivotArea>
    </format>
    <format dxfId="14210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19"/>
          </reference>
          <reference field="7" count="1">
            <x v="188"/>
          </reference>
        </references>
      </pivotArea>
    </format>
    <format dxfId="14209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19"/>
          </reference>
          <reference field="7" count="1">
            <x v="188"/>
          </reference>
        </references>
      </pivotArea>
    </format>
    <format dxfId="14208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19"/>
          </reference>
          <reference field="7" count="1">
            <x v="194"/>
          </reference>
        </references>
      </pivotArea>
    </format>
    <format dxfId="14207">
      <pivotArea outline="0" fieldPosition="0" dataOnly="0" labelOnly="1">
        <references count="3">
          <reference field="2" count="1">
            <x v="5"/>
          </reference>
          <reference field="5" count="1">
            <x v="0"/>
          </reference>
          <reference field="6" count="1">
            <x v="19"/>
          </reference>
        </references>
      </pivotArea>
    </format>
    <format dxfId="14206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19"/>
          </reference>
          <reference field="7" count="1">
            <x v="194"/>
          </reference>
        </references>
      </pivotArea>
    </format>
    <format dxfId="14205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19"/>
          </reference>
          <reference field="7" count="1">
            <x v="194"/>
          </reference>
        </references>
      </pivotArea>
    </format>
    <format dxfId="14204">
      <pivotArea outline="0" fieldPosition="0" dataOnly="0" labelOnly="1">
        <references count="3">
          <reference field="2" count="1">
            <x v="5"/>
          </reference>
          <reference field="5" count="1">
            <x v="0"/>
          </reference>
          <reference field="6" count="1">
            <x v="20"/>
          </reference>
        </references>
      </pivotArea>
    </format>
    <format dxfId="14203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0"/>
          </reference>
          <reference field="7" count="1">
            <x v="188"/>
          </reference>
        </references>
      </pivotArea>
    </format>
    <format dxfId="14202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0"/>
          </reference>
          <reference field="7" count="1">
            <x v="188"/>
          </reference>
        </references>
      </pivotArea>
    </format>
    <format dxfId="14201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20"/>
          </reference>
          <reference field="7" count="1">
            <x v="188"/>
          </reference>
        </references>
      </pivotArea>
    </format>
    <format dxfId="14200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0"/>
          </reference>
          <reference field="7" count="1">
            <x v="194"/>
          </reference>
        </references>
      </pivotArea>
    </format>
    <format dxfId="14199">
      <pivotArea outline="0" fieldPosition="0" dataOnly="0" labelOnly="1">
        <references count="3">
          <reference field="2" count="1">
            <x v="5"/>
          </reference>
          <reference field="5" count="1">
            <x v="0"/>
          </reference>
          <reference field="6" count="1">
            <x v="20"/>
          </reference>
        </references>
      </pivotArea>
    </format>
    <format dxfId="14198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0"/>
          </reference>
          <reference field="7" count="1">
            <x v="194"/>
          </reference>
        </references>
      </pivotArea>
    </format>
    <format dxfId="14197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20"/>
          </reference>
          <reference field="7" count="1">
            <x v="194"/>
          </reference>
        </references>
      </pivotArea>
    </format>
    <format dxfId="14196">
      <pivotArea outline="0" fieldPosition="0" dataOnly="0" labelOnly="1">
        <references count="3">
          <reference field="2" count="1">
            <x v="5"/>
          </reference>
          <reference field="5" count="1">
            <x v="0"/>
          </reference>
          <reference field="6" count="1">
            <x v="21"/>
          </reference>
        </references>
      </pivotArea>
    </format>
    <format dxfId="14195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1"/>
          </reference>
          <reference field="7" count="1">
            <x v="188"/>
          </reference>
        </references>
      </pivotArea>
    </format>
    <format dxfId="14194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1"/>
          </reference>
          <reference field="7" count="1">
            <x v="188"/>
          </reference>
        </references>
      </pivotArea>
    </format>
    <format dxfId="14193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21"/>
          </reference>
          <reference field="7" count="1">
            <x v="188"/>
          </reference>
        </references>
      </pivotArea>
    </format>
    <format dxfId="14192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1"/>
          </reference>
          <reference field="7" count="1">
            <x v="194"/>
          </reference>
        </references>
      </pivotArea>
    </format>
    <format dxfId="14191">
      <pivotArea outline="0" fieldPosition="0" dataOnly="0" labelOnly="1">
        <references count="3">
          <reference field="2" count="1">
            <x v="5"/>
          </reference>
          <reference field="5" count="1">
            <x v="0"/>
          </reference>
          <reference field="6" count="1">
            <x v="21"/>
          </reference>
        </references>
      </pivotArea>
    </format>
    <format dxfId="14190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1"/>
          </reference>
          <reference field="7" count="1">
            <x v="194"/>
          </reference>
        </references>
      </pivotArea>
    </format>
    <format dxfId="14189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21"/>
          </reference>
          <reference field="7" count="1">
            <x v="194"/>
          </reference>
        </references>
      </pivotArea>
    </format>
    <format dxfId="14188">
      <pivotArea outline="0" fieldPosition="0" dataOnly="0" labelOnly="1">
        <references count="3">
          <reference field="2" count="1">
            <x v="5"/>
          </reference>
          <reference field="5" count="1">
            <x v="0"/>
          </reference>
          <reference field="6" count="1">
            <x v="22"/>
          </reference>
        </references>
      </pivotArea>
    </format>
    <format dxfId="14187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2"/>
          </reference>
          <reference field="7" count="1">
            <x v="188"/>
          </reference>
        </references>
      </pivotArea>
    </format>
    <format dxfId="14186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2"/>
          </reference>
          <reference field="7" count="1">
            <x v="188"/>
          </reference>
        </references>
      </pivotArea>
    </format>
    <format dxfId="14185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22"/>
          </reference>
          <reference field="7" count="1">
            <x v="188"/>
          </reference>
        </references>
      </pivotArea>
    </format>
    <format dxfId="14184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2"/>
          </reference>
          <reference field="7" count="1">
            <x v="189"/>
          </reference>
        </references>
      </pivotArea>
    </format>
    <format dxfId="14183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2"/>
          </reference>
          <reference field="7" count="1">
            <x v="189"/>
          </reference>
        </references>
      </pivotArea>
    </format>
    <format dxfId="14182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22"/>
          </reference>
          <reference field="7" count="1">
            <x v="189"/>
          </reference>
        </references>
      </pivotArea>
    </format>
    <format dxfId="14181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2"/>
          </reference>
          <reference field="7" count="1">
            <x v="207"/>
          </reference>
        </references>
      </pivotArea>
    </format>
    <format dxfId="14180">
      <pivotArea outline="0" fieldPosition="0" dataOnly="0" labelOnly="1">
        <references count="2">
          <reference field="2" count="1">
            <x v="5"/>
          </reference>
          <reference field="5" count="1">
            <x v="0"/>
          </reference>
        </references>
      </pivotArea>
    </format>
    <format dxfId="14179">
      <pivotArea outline="0" fieldPosition="0" dataOnly="0" labelOnly="1">
        <references count="3">
          <reference field="2" count="1">
            <x v="5"/>
          </reference>
          <reference field="5" count="1">
            <x v="0"/>
          </reference>
          <reference field="6" count="1">
            <x v="22"/>
          </reference>
        </references>
      </pivotArea>
    </format>
    <format dxfId="14178">
      <pivotArea outline="0" fieldPosition="0" dataOnly="0" labelOnly="1">
        <references count="4">
          <reference field="2" count="1">
            <x v="5"/>
          </reference>
          <reference field="5" count="1">
            <x v="0"/>
          </reference>
          <reference field="6" count="1">
            <x v="22"/>
          </reference>
          <reference field="7" count="1">
            <x v="207"/>
          </reference>
        </references>
      </pivotArea>
    </format>
    <format dxfId="14177">
      <pivotArea outline="0" fieldPosition="0" dataOnly="0" labelOnly="1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22"/>
          </reference>
          <reference field="7" count="1">
            <x v="207"/>
          </reference>
        </references>
      </pivotArea>
    </format>
    <format dxfId="14176">
      <pivotArea outline="0" fieldPosition="0" dataOnly="0" labelOnly="1">
        <references count="2">
          <reference field="2" count="1">
            <x v="6"/>
          </reference>
          <reference field="5" count="1">
            <x v="0"/>
          </reference>
        </references>
      </pivotArea>
    </format>
    <format dxfId="14175">
      <pivotArea outline="0" fieldPosition="0" dataOnly="0" labelOnly="1">
        <references count="3">
          <reference field="2" count="1">
            <x v="6"/>
          </reference>
          <reference field="5" count="1">
            <x v="0"/>
          </reference>
          <reference field="6" count="1">
            <x v="24"/>
          </reference>
        </references>
      </pivotArea>
    </format>
    <format dxfId="14174">
      <pivotArea outline="0" fieldPosition="0" dataOnly="0" labelOnly="1">
        <references count="4">
          <reference field="2" count="1">
            <x v="6"/>
          </reference>
          <reference field="5" count="1">
            <x v="0"/>
          </reference>
          <reference field="6" count="1">
            <x v="24"/>
          </reference>
          <reference field="7" count="1">
            <x v="192"/>
          </reference>
        </references>
      </pivotArea>
    </format>
    <format dxfId="14173">
      <pivotArea outline="0" fieldPosition="0" dataOnly="0" labelOnly="1">
        <references count="4">
          <reference field="2" count="1">
            <x v="6"/>
          </reference>
          <reference field="5" count="1">
            <x v="0"/>
          </reference>
          <reference field="6" count="1">
            <x v="24"/>
          </reference>
          <reference field="7" count="1">
            <x v="192"/>
          </reference>
        </references>
      </pivotArea>
    </format>
    <format dxfId="14172">
      <pivotArea outline="0" fieldPosition="0" dataOnly="0" labelOnly="1">
        <references count="5">
          <reference field="2" count="1">
            <x v="6"/>
          </reference>
          <reference field="4" count="1">
            <x v="15"/>
          </reference>
          <reference field="5" count="1">
            <x v="0"/>
          </reference>
          <reference field="6" count="1">
            <x v="24"/>
          </reference>
          <reference field="7" count="1">
            <x v="192"/>
          </reference>
        </references>
      </pivotArea>
    </format>
    <format dxfId="14171">
      <pivotArea outline="0" fieldPosition="0" dataOnly="0" labelOnly="1">
        <references count="4">
          <reference field="2" count="1">
            <x v="6"/>
          </reference>
          <reference field="5" count="1">
            <x v="0"/>
          </reference>
          <reference field="6" count="1">
            <x v="24"/>
          </reference>
          <reference field="7" count="1">
            <x v="193"/>
          </reference>
        </references>
      </pivotArea>
    </format>
    <format dxfId="14170">
      <pivotArea outline="0" fieldPosition="0" dataOnly="0" labelOnly="1">
        <references count="2">
          <reference field="2" count="1">
            <x v="6"/>
          </reference>
          <reference field="5" count="1">
            <x v="0"/>
          </reference>
        </references>
      </pivotArea>
    </format>
    <format dxfId="14169">
      <pivotArea outline="0" fieldPosition="0" dataOnly="0" labelOnly="1">
        <references count="3">
          <reference field="2" count="1">
            <x v="6"/>
          </reference>
          <reference field="5" count="1">
            <x v="0"/>
          </reference>
          <reference field="6" count="1">
            <x v="24"/>
          </reference>
        </references>
      </pivotArea>
    </format>
    <format dxfId="14168">
      <pivotArea outline="0" fieldPosition="0" dataOnly="0" labelOnly="1">
        <references count="4">
          <reference field="2" count="1">
            <x v="6"/>
          </reference>
          <reference field="5" count="1">
            <x v="0"/>
          </reference>
          <reference field="6" count="1">
            <x v="24"/>
          </reference>
          <reference field="7" count="1">
            <x v="193"/>
          </reference>
        </references>
      </pivotArea>
    </format>
    <format dxfId="14167">
      <pivotArea outline="0" fieldPosition="0" dataOnly="0" labelOnly="1">
        <references count="5">
          <reference field="2" count="1">
            <x v="6"/>
          </reference>
          <reference field="4" count="1">
            <x v="15"/>
          </reference>
          <reference field="5" count="1">
            <x v="0"/>
          </reference>
          <reference field="6" count="1">
            <x v="24"/>
          </reference>
          <reference field="7" count="1">
            <x v="193"/>
          </reference>
        </references>
      </pivotArea>
    </format>
    <format dxfId="14166">
      <pivotArea outline="0" fieldPosition="0" dataOnly="0" labelOnly="1">
        <references count="2">
          <reference field="2" count="1">
            <x v="8"/>
          </reference>
          <reference field="5" count="1">
            <x v="0"/>
          </reference>
        </references>
      </pivotArea>
    </format>
    <format dxfId="14165">
      <pivotArea outline="0" fieldPosition="0" dataOnly="0" labelOnly="1">
        <references count="3">
          <reference field="2" count="1">
            <x v="8"/>
          </reference>
          <reference field="5" count="1">
            <x v="0"/>
          </reference>
          <reference field="6" count="1">
            <x v="31"/>
          </reference>
        </references>
      </pivotArea>
    </format>
    <format dxfId="14164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95"/>
          </reference>
        </references>
      </pivotArea>
    </format>
    <format dxfId="14163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95"/>
          </reference>
        </references>
      </pivotArea>
    </format>
    <format dxfId="14162">
      <pivotArea outline="0" fieldPosition="0" dataOnly="0" labelOnly="1">
        <references count="5">
          <reference field="2" count="1">
            <x v="8"/>
          </reference>
          <reference field="4" count="1">
            <x v="19"/>
          </reference>
          <reference field="5" count="1">
            <x v="0"/>
          </reference>
          <reference field="6" count="1">
            <x v="31"/>
          </reference>
          <reference field="7" count="1">
            <x v="195"/>
          </reference>
        </references>
      </pivotArea>
    </format>
    <format dxfId="14161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96"/>
          </reference>
        </references>
      </pivotArea>
    </format>
    <format dxfId="14160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96"/>
          </reference>
        </references>
      </pivotArea>
    </format>
    <format dxfId="14159">
      <pivotArea outline="0" fieldPosition="0" dataOnly="0" labelOnly="1">
        <references count="5">
          <reference field="2" count="1">
            <x v="8"/>
          </reference>
          <reference field="4" count="1">
            <x v="18"/>
          </reference>
          <reference field="5" count="1">
            <x v="0"/>
          </reference>
          <reference field="6" count="1">
            <x v="31"/>
          </reference>
          <reference field="7" count="1">
            <x v="196"/>
          </reference>
        </references>
      </pivotArea>
    </format>
    <format dxfId="14158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98"/>
          </reference>
        </references>
      </pivotArea>
    </format>
    <format dxfId="14157">
      <pivotArea outline="0" fieldPosition="0" dataOnly="0" labelOnly="1">
        <references count="3">
          <reference field="2" count="1">
            <x v="8"/>
          </reference>
          <reference field="5" count="1">
            <x v="0"/>
          </reference>
          <reference field="6" count="1">
            <x v="31"/>
          </reference>
        </references>
      </pivotArea>
    </format>
    <format dxfId="14156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98"/>
          </reference>
        </references>
      </pivotArea>
    </format>
    <format dxfId="14155">
      <pivotArea outline="0" fieldPosition="0" dataOnly="0" labelOnly="1">
        <references count="5">
          <reference field="2" count="1">
            <x v="8"/>
          </reference>
          <reference field="4" count="1">
            <x v="19"/>
          </reference>
          <reference field="5" count="1">
            <x v="0"/>
          </reference>
          <reference field="6" count="1">
            <x v="31"/>
          </reference>
          <reference field="7" count="1">
            <x v="198"/>
          </reference>
        </references>
      </pivotArea>
    </format>
    <format dxfId="14154">
      <pivotArea outline="0" fieldPosition="0" dataOnly="0" labelOnly="1">
        <references count="3">
          <reference field="2" count="1">
            <x v="8"/>
          </reference>
          <reference field="5" count="1">
            <x v="0"/>
          </reference>
          <reference field="6" count="1">
            <x v="32"/>
          </reference>
        </references>
      </pivotArea>
    </format>
    <format dxfId="14153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2"/>
          </reference>
          <reference field="7" count="1">
            <x v="224"/>
          </reference>
        </references>
      </pivotArea>
    </format>
    <format dxfId="14152">
      <pivotArea outline="0" fieldPosition="0" dataOnly="0" labelOnly="1">
        <references count="3">
          <reference field="2" count="1">
            <x v="8"/>
          </reference>
          <reference field="5" count="1">
            <x v="0"/>
          </reference>
          <reference field="6" count="1">
            <x v="32"/>
          </reference>
        </references>
      </pivotArea>
    </format>
    <format dxfId="14151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2"/>
          </reference>
          <reference field="7" count="1">
            <x v="224"/>
          </reference>
        </references>
      </pivotArea>
    </format>
    <format dxfId="14150">
      <pivotArea outline="0" fieldPosition="0" dataOnly="0" labelOnly="1">
        <references count="5">
          <reference field="2" count="1">
            <x v="8"/>
          </reference>
          <reference field="4" count="1">
            <x v="10"/>
          </reference>
          <reference field="5" count="1">
            <x v="0"/>
          </reference>
          <reference field="6" count="1">
            <x v="32"/>
          </reference>
          <reference field="7" count="1">
            <x v="224"/>
          </reference>
        </references>
      </pivotArea>
    </format>
    <format dxfId="14149">
      <pivotArea outline="0" fieldPosition="0" dataOnly="0" labelOnly="1">
        <references count="3">
          <reference field="2" count="1">
            <x v="8"/>
          </reference>
          <reference field="5" count="1">
            <x v="0"/>
          </reference>
          <reference field="6" count="1">
            <x v="33"/>
          </reference>
        </references>
      </pivotArea>
    </format>
    <format dxfId="14148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3"/>
          </reference>
          <reference field="7" count="1">
            <x v="188"/>
          </reference>
        </references>
      </pivotArea>
    </format>
    <format dxfId="14147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3"/>
          </reference>
          <reference field="7" count="1">
            <x v="188"/>
          </reference>
        </references>
      </pivotArea>
    </format>
    <format dxfId="14146">
      <pivotArea outline="0" fieldPosition="0" dataOnly="0" labelOnly="1">
        <references count="5">
          <reference field="2" count="1">
            <x v="8"/>
          </reference>
          <reference field="4" count="1">
            <x v="10"/>
          </reference>
          <reference field="5" count="1">
            <x v="0"/>
          </reference>
          <reference field="6" count="1">
            <x v="33"/>
          </reference>
          <reference field="7" count="1">
            <x v="188"/>
          </reference>
        </references>
      </pivotArea>
    </format>
    <format dxfId="14145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3"/>
          </reference>
          <reference field="7" count="1">
            <x v="196"/>
          </reference>
        </references>
      </pivotArea>
    </format>
    <format dxfId="14144">
      <pivotArea outline="0" fieldPosition="0" dataOnly="0" labelOnly="1">
        <references count="2">
          <reference field="2" count="1">
            <x v="8"/>
          </reference>
          <reference field="5" count="1">
            <x v="0"/>
          </reference>
        </references>
      </pivotArea>
    </format>
    <format dxfId="14143">
      <pivotArea outline="0" fieldPosition="0" dataOnly="0" labelOnly="1">
        <references count="3">
          <reference field="2" count="1">
            <x v="8"/>
          </reference>
          <reference field="5" count="1">
            <x v="0"/>
          </reference>
          <reference field="6" count="1">
            <x v="33"/>
          </reference>
        </references>
      </pivotArea>
    </format>
    <format dxfId="14142">
      <pivotArea outline="0" fieldPosition="0" dataOnly="0" labelOnly="1">
        <references count="4">
          <reference field="2" count="1">
            <x v="8"/>
          </reference>
          <reference field="5" count="1">
            <x v="0"/>
          </reference>
          <reference field="6" count="1">
            <x v="33"/>
          </reference>
          <reference field="7" count="1">
            <x v="196"/>
          </reference>
        </references>
      </pivotArea>
    </format>
    <format dxfId="14141">
      <pivotArea outline="0" fieldPosition="0" dataOnly="0" labelOnly="1">
        <references count="5">
          <reference field="2" count="1">
            <x v="8"/>
          </reference>
          <reference field="4" count="1">
            <x v="15"/>
          </reference>
          <reference field="5" count="1">
            <x v="0"/>
          </reference>
          <reference field="6" count="1">
            <x v="33"/>
          </reference>
          <reference field="7" count="1">
            <x v="196"/>
          </reference>
        </references>
      </pivotArea>
    </format>
    <format dxfId="14140">
      <pivotArea outline="0" fieldPosition="0" dataOnly="0" labelOnly="1">
        <references count="2">
          <reference field="2" count="1">
            <x v="9"/>
          </reference>
          <reference field="5" count="1">
            <x v="0"/>
          </reference>
        </references>
      </pivotArea>
    </format>
    <format dxfId="14139">
      <pivotArea outline="0" fieldPosition="0" dataOnly="0" labelOnly="1">
        <references count="3">
          <reference field="2" count="1">
            <x v="9"/>
          </reference>
          <reference field="5" count="1">
            <x v="0"/>
          </reference>
          <reference field="6" count="1">
            <x v="34"/>
          </reference>
        </references>
      </pivotArea>
    </format>
    <format dxfId="14138">
      <pivotArea outline="0" fieldPosition="0" dataOnly="0" labelOnly="1">
        <references count="4">
          <reference field="2" count="1">
            <x v="9"/>
          </reference>
          <reference field="5" count="1">
            <x v="0"/>
          </reference>
          <reference field="6" count="1">
            <x v="34"/>
          </reference>
          <reference field="7" count="1">
            <x v="190"/>
          </reference>
        </references>
      </pivotArea>
    </format>
    <format dxfId="14137">
      <pivotArea outline="0" fieldPosition="0" dataOnly="0" labelOnly="1">
        <references count="2">
          <reference field="2" count="1">
            <x v="9"/>
          </reference>
          <reference field="5" count="1">
            <x v="0"/>
          </reference>
        </references>
      </pivotArea>
    </format>
    <format dxfId="14136">
      <pivotArea outline="0" fieldPosition="0" dataOnly="0" labelOnly="1">
        <references count="3">
          <reference field="2" count="1">
            <x v="9"/>
          </reference>
          <reference field="5" count="1">
            <x v="0"/>
          </reference>
          <reference field="6" count="1">
            <x v="34"/>
          </reference>
        </references>
      </pivotArea>
    </format>
    <format dxfId="14135">
      <pivotArea outline="0" fieldPosition="0" dataOnly="0" labelOnly="1">
        <references count="4">
          <reference field="2" count="1">
            <x v="9"/>
          </reference>
          <reference field="5" count="1">
            <x v="0"/>
          </reference>
          <reference field="6" count="1">
            <x v="34"/>
          </reference>
          <reference field="7" count="1">
            <x v="190"/>
          </reference>
        </references>
      </pivotArea>
    </format>
    <format dxfId="14134">
      <pivotArea outline="0" fieldPosition="0" dataOnly="0" labelOnly="1">
        <references count="5">
          <reference field="2" count="1">
            <x v="9"/>
          </reference>
          <reference field="4" count="1">
            <x v="15"/>
          </reference>
          <reference field="5" count="1">
            <x v="0"/>
          </reference>
          <reference field="6" count="1">
            <x v="34"/>
          </reference>
          <reference field="7" count="1">
            <x v="190"/>
          </reference>
        </references>
      </pivotArea>
    </format>
    <format dxfId="14133">
      <pivotArea outline="0" fieldPosition="0" dataOnly="0" labelOnly="1">
        <references count="2">
          <reference field="2" count="1">
            <x v="10"/>
          </reference>
          <reference field="5" count="1">
            <x v="0"/>
          </reference>
        </references>
      </pivotArea>
    </format>
    <format dxfId="14132">
      <pivotArea outline="0" fieldPosition="0" dataOnly="0" labelOnly="1">
        <references count="3">
          <reference field="2" count="1">
            <x v="10"/>
          </reference>
          <reference field="5" count="1">
            <x v="0"/>
          </reference>
          <reference field="6" count="1">
            <x v="35"/>
          </reference>
        </references>
      </pivotArea>
    </format>
    <format dxfId="14131">
      <pivotArea outline="0" fieldPosition="0" dataOnly="0" labelOnly="1">
        <references count="4">
          <reference field="2" count="1">
            <x v="10"/>
          </reference>
          <reference field="5" count="1">
            <x v="0"/>
          </reference>
          <reference field="6" count="1">
            <x v="35"/>
          </reference>
          <reference field="7" count="1">
            <x v="223"/>
          </reference>
        </references>
      </pivotArea>
    </format>
    <format dxfId="14130">
      <pivotArea outline="0" fieldPosition="0" dataOnly="0" labelOnly="1">
        <references count="2">
          <reference field="2" count="1">
            <x v="10"/>
          </reference>
          <reference field="5" count="1">
            <x v="0"/>
          </reference>
        </references>
      </pivotArea>
    </format>
    <format dxfId="14129">
      <pivotArea outline="0" fieldPosition="0" dataOnly="0" labelOnly="1">
        <references count="3">
          <reference field="2" count="1">
            <x v="10"/>
          </reference>
          <reference field="5" count="1">
            <x v="0"/>
          </reference>
          <reference field="6" count="1">
            <x v="35"/>
          </reference>
        </references>
      </pivotArea>
    </format>
    <format dxfId="14128">
      <pivotArea outline="0" fieldPosition="0" dataOnly="0" labelOnly="1">
        <references count="4">
          <reference field="2" count="1">
            <x v="10"/>
          </reference>
          <reference field="5" count="1">
            <x v="0"/>
          </reference>
          <reference field="6" count="1">
            <x v="35"/>
          </reference>
          <reference field="7" count="1">
            <x v="223"/>
          </reference>
        </references>
      </pivotArea>
    </format>
    <format dxfId="14127">
      <pivotArea outline="0" fieldPosition="0" dataOnly="0" labelOnly="1">
        <references count="5">
          <reference field="2" count="1">
            <x v="10"/>
          </reference>
          <reference field="4" count="1">
            <x v="15"/>
          </reference>
          <reference field="5" count="1">
            <x v="0"/>
          </reference>
          <reference field="6" count="1">
            <x v="35"/>
          </reference>
          <reference field="7" count="1">
            <x v="223"/>
          </reference>
        </references>
      </pivotArea>
    </format>
    <format dxfId="14126">
      <pivotArea outline="0" fieldPosition="0" dataOnly="0" labelOnly="1">
        <references count="2">
          <reference field="2" count="1">
            <x v="11"/>
          </reference>
          <reference field="5" count="1">
            <x v="0"/>
          </reference>
        </references>
      </pivotArea>
    </format>
    <format dxfId="14125">
      <pivotArea outline="0" fieldPosition="0" dataOnly="0" labelOnly="1">
        <references count="3">
          <reference field="2" count="1">
            <x v="11"/>
          </reference>
          <reference field="5" count="1">
            <x v="0"/>
          </reference>
          <reference field="6" count="1">
            <x v="36"/>
          </reference>
        </references>
      </pivotArea>
    </format>
    <format dxfId="14124">
      <pivotArea outline="0" fieldPosition="0" dataOnly="0" labelOnly="1">
        <references count="4">
          <reference field="2" count="1">
            <x v="11"/>
          </reference>
          <reference field="5" count="1">
            <x v="0"/>
          </reference>
          <reference field="6" count="1">
            <x v="36"/>
          </reference>
          <reference field="7" count="1">
            <x v="205"/>
          </reference>
        </references>
      </pivotArea>
    </format>
    <format dxfId="14123">
      <pivotArea outline="0" fieldPosition="0" dataOnly="0" labelOnly="1">
        <references count="2">
          <reference field="2" count="1">
            <x v="11"/>
          </reference>
          <reference field="5" count="1">
            <x v="0"/>
          </reference>
        </references>
      </pivotArea>
    </format>
    <format dxfId="14122">
      <pivotArea outline="0" fieldPosition="0" dataOnly="0" labelOnly="1">
        <references count="3">
          <reference field="2" count="1">
            <x v="11"/>
          </reference>
          <reference field="5" count="1">
            <x v="0"/>
          </reference>
          <reference field="6" count="1">
            <x v="36"/>
          </reference>
        </references>
      </pivotArea>
    </format>
    <format dxfId="14121">
      <pivotArea outline="0" fieldPosition="0" dataOnly="0" labelOnly="1">
        <references count="4">
          <reference field="2" count="1">
            <x v="11"/>
          </reference>
          <reference field="5" count="1">
            <x v="0"/>
          </reference>
          <reference field="6" count="1">
            <x v="36"/>
          </reference>
          <reference field="7" count="1">
            <x v="205"/>
          </reference>
        </references>
      </pivotArea>
    </format>
    <format dxfId="14120">
      <pivotArea outline="0" fieldPosition="0" dataOnly="0" labelOnly="1">
        <references count="5">
          <reference field="2" count="1">
            <x v="11"/>
          </reference>
          <reference field="4" count="1">
            <x v="20"/>
          </reference>
          <reference field="5" count="1">
            <x v="0"/>
          </reference>
          <reference field="6" count="1">
            <x v="36"/>
          </reference>
          <reference field="7" count="1">
            <x v="205"/>
          </reference>
        </references>
      </pivotArea>
    </format>
    <format dxfId="14119">
      <pivotArea outline="0" fieldPosition="0" dataOnly="0" labelOnly="1">
        <references count="2">
          <reference field="2" count="1">
            <x v="12"/>
          </reference>
          <reference field="5" count="1">
            <x v="0"/>
          </reference>
        </references>
      </pivotArea>
    </format>
    <format dxfId="14118">
      <pivotArea outline="0" fieldPosition="0" dataOnly="0" labelOnly="1">
        <references count="3">
          <reference field="2" count="1">
            <x v="12"/>
          </reference>
          <reference field="5" count="1">
            <x v="0"/>
          </reference>
          <reference field="6" count="1">
            <x v="37"/>
          </reference>
        </references>
      </pivotArea>
    </format>
    <format dxfId="14117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7"/>
          </reference>
          <reference field="7" count="1">
            <x v="205"/>
          </reference>
        </references>
      </pivotArea>
    </format>
    <format dxfId="14116">
      <pivotArea outline="0" fieldPosition="0" dataOnly="0" labelOnly="1">
        <references count="3">
          <reference field="2" count="1">
            <x v="12"/>
          </reference>
          <reference field="5" count="1">
            <x v="0"/>
          </reference>
          <reference field="6" count="1">
            <x v="37"/>
          </reference>
        </references>
      </pivotArea>
    </format>
    <format dxfId="14115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7"/>
          </reference>
          <reference field="7" count="1">
            <x v="205"/>
          </reference>
        </references>
      </pivotArea>
    </format>
    <format dxfId="14114">
      <pivotArea outline="0" fieldPosition="0" dataOnly="0" labelOnly="1">
        <references count="5">
          <reference field="2" count="1">
            <x v="12"/>
          </reference>
          <reference field="4" count="1">
            <x v="21"/>
          </reference>
          <reference field="5" count="1">
            <x v="0"/>
          </reference>
          <reference field="6" count="1">
            <x v="37"/>
          </reference>
          <reference field="7" count="1">
            <x v="205"/>
          </reference>
        </references>
      </pivotArea>
    </format>
    <format dxfId="14113">
      <pivotArea outline="0" fieldPosition="0" dataOnly="0" labelOnly="1">
        <references count="3">
          <reference field="2" count="1">
            <x v="12"/>
          </reference>
          <reference field="5" count="1">
            <x v="0"/>
          </reference>
          <reference field="6" count="1">
            <x v="38"/>
          </reference>
        </references>
      </pivotArea>
    </format>
    <format dxfId="14112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8"/>
          </reference>
          <reference field="7" count="1">
            <x v="205"/>
          </reference>
        </references>
      </pivotArea>
    </format>
    <format dxfId="14111">
      <pivotArea outline="0" fieldPosition="0" dataOnly="0" labelOnly="1">
        <references count="1">
          <reference field="5" count="1">
            <x v="0"/>
          </reference>
        </references>
      </pivotArea>
    </format>
    <format dxfId="14110">
      <pivotArea outline="0" fieldPosition="0" dataOnly="0" labelOnly="1">
        <references count="2">
          <reference field="2" count="1">
            <x v="12"/>
          </reference>
          <reference field="5" count="1">
            <x v="0"/>
          </reference>
        </references>
      </pivotArea>
    </format>
    <format dxfId="14109">
      <pivotArea outline="0" fieldPosition="0" dataOnly="0" labelOnly="1">
        <references count="3">
          <reference field="2" count="1">
            <x v="12"/>
          </reference>
          <reference field="5" count="1">
            <x v="0"/>
          </reference>
          <reference field="6" count="1">
            <x v="38"/>
          </reference>
        </references>
      </pivotArea>
    </format>
    <format dxfId="14108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8"/>
          </reference>
          <reference field="7" count="1">
            <x v="205"/>
          </reference>
        </references>
      </pivotArea>
    </format>
    <format dxfId="14107">
      <pivotArea outline="0" fieldPosition="0" dataOnly="0" labelOnly="1">
        <references count="5">
          <reference field="2" count="1">
            <x v="12"/>
          </reference>
          <reference field="4" count="1">
            <x v="21"/>
          </reference>
          <reference field="5" count="1">
            <x v="0"/>
          </reference>
          <reference field="6" count="1">
            <x v="38"/>
          </reference>
          <reference field="7" count="1">
            <x v="205"/>
          </reference>
        </references>
      </pivotArea>
    </format>
    <format dxfId="14106">
      <pivotArea outline="0" fieldPosition="0" dataOnly="0" labelOnly="1">
        <references count="1">
          <reference field="5" count="1">
            <x v="0"/>
          </reference>
        </references>
      </pivotArea>
    </format>
    <format dxfId="14105">
      <pivotArea outline="0" fieldPosition="0" dataOnly="0" labelOnly="1">
        <references count="1">
          <reference field="5" count="1">
            <x v="1"/>
          </reference>
        </references>
      </pivotArea>
    </format>
    <format dxfId="14104">
      <pivotArea outline="0" fieldPosition="0" dataOnly="0" labelOnly="1">
        <references count="2">
          <reference field="2" count="1">
            <x v="0"/>
          </reference>
          <reference field="5" count="1">
            <x v="1"/>
          </reference>
        </references>
      </pivotArea>
    </format>
    <format dxfId="14103">
      <pivotArea outline="0" fieldPosition="0" dataOnly="0" labelOnly="1">
        <references count="3">
          <reference field="2" count="1">
            <x v="0"/>
          </reference>
          <reference field="5" count="1">
            <x v="1"/>
          </reference>
          <reference field="6" count="1">
            <x v="4"/>
          </reference>
        </references>
      </pivotArea>
    </format>
    <format dxfId="14102">
      <pivotArea outline="0" fieldPosition="0" dataOnly="0" labelOnly="1">
        <references count="4">
          <reference field="2" count="1">
            <x v="0"/>
          </reference>
          <reference field="5" count="1">
            <x v="1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4101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1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4100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1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4099">
      <pivotArea outline="0" fieldPosition="0" dataOnly="0" labelOnly="1">
        <references count="1">
          <reference field="5" count="1">
            <x v="1"/>
          </reference>
        </references>
      </pivotArea>
    </format>
    <format dxfId="14098">
      <pivotArea outline="0" fieldPosition="0" dataOnly="0" labelOnly="1">
        <references count="2">
          <reference field="2" count="1">
            <x v="0"/>
          </reference>
          <reference field="5" count="1">
            <x v="1"/>
          </reference>
        </references>
      </pivotArea>
    </format>
    <format dxfId="14097">
      <pivotArea outline="0" fieldPosition="0" dataOnly="0" labelOnly="1">
        <references count="3">
          <reference field="2" count="1">
            <x v="0"/>
          </reference>
          <reference field="5" count="1">
            <x v="1"/>
          </reference>
          <reference field="6" count="1">
            <x v="4"/>
          </reference>
        </references>
      </pivotArea>
    </format>
    <format dxfId="14096">
      <pivotArea outline="0" fieldPosition="0" dataOnly="0" labelOnly="1">
        <references count="4">
          <reference field="2" count="1">
            <x v="0"/>
          </reference>
          <reference field="5" count="1">
            <x v="1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4095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1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4094">
      <pivotArea outline="0" fieldPosition="0" dataOnly="0" labelOnly="1">
        <references count="1">
          <reference field="5" count="1">
            <x v="1"/>
          </reference>
        </references>
      </pivotArea>
    </format>
    <format dxfId="14093">
      <pivotArea outline="0" fieldPosition="0" dataOnly="0" labelOnly="1">
        <references count="1">
          <reference field="5" count="1">
            <x v="3"/>
          </reference>
        </references>
      </pivotArea>
    </format>
    <format dxfId="14092">
      <pivotArea outline="0" fieldPosition="0" dataOnly="0" labelOnly="1">
        <references count="2">
          <reference field="2" count="1">
            <x v="0"/>
          </reference>
          <reference field="5" count="1">
            <x v="3"/>
          </reference>
        </references>
      </pivotArea>
    </format>
    <format dxfId="14091">
      <pivotArea outline="0" fieldPosition="0" dataOnly="0" labelOnly="1">
        <references count="3">
          <reference field="2" count="1">
            <x v="0"/>
          </reference>
          <reference field="5" count="1">
            <x v="3"/>
          </reference>
          <reference field="6" count="1">
            <x v="7"/>
          </reference>
        </references>
      </pivotArea>
    </format>
    <format dxfId="14090">
      <pivotArea outline="0" fieldPosition="0" dataOnly="0" labelOnly="1">
        <references count="4">
          <reference field="2" count="1">
            <x v="0"/>
          </reference>
          <reference field="5" count="1">
            <x v="3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4089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3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4088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3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4087">
      <pivotArea outline="0" fieldPosition="0" dataOnly="0" labelOnly="1">
        <references count="2">
          <reference field="2" count="1">
            <x v="0"/>
          </reference>
          <reference field="5" count="1">
            <x v="3"/>
          </reference>
        </references>
      </pivotArea>
    </format>
    <format dxfId="14086">
      <pivotArea outline="0" fieldPosition="0" dataOnly="0" labelOnly="1">
        <references count="3">
          <reference field="2" count="1">
            <x v="0"/>
          </reference>
          <reference field="5" count="1">
            <x v="3"/>
          </reference>
          <reference field="6" count="1">
            <x v="7"/>
          </reference>
        </references>
      </pivotArea>
    </format>
    <format dxfId="14085">
      <pivotArea outline="0" fieldPosition="0" dataOnly="0" labelOnly="1">
        <references count="4">
          <reference field="2" count="1">
            <x v="0"/>
          </reference>
          <reference field="5" count="1">
            <x v="3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4084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3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4083">
      <pivotArea outline="0" fieldPosition="0" dataOnly="0" labelOnly="1">
        <references count="2">
          <reference field="2" count="1">
            <x v="2"/>
          </reference>
          <reference field="5" count="1">
            <x v="3"/>
          </reference>
        </references>
      </pivotArea>
    </format>
    <format dxfId="14082">
      <pivotArea outline="0" fieldPosition="0" dataOnly="0" labelOnly="1">
        <references count="3">
          <reference field="2" count="1">
            <x v="2"/>
          </reference>
          <reference field="5" count="1">
            <x v="3"/>
          </reference>
          <reference field="6" count="1">
            <x v="11"/>
          </reference>
        </references>
      </pivotArea>
    </format>
    <format dxfId="14081">
      <pivotArea outline="0" fieldPosition="0" dataOnly="0" labelOnly="1">
        <references count="4">
          <reference field="2" count="1">
            <x v="2"/>
          </reference>
          <reference field="5" count="1">
            <x v="3"/>
          </reference>
          <reference field="6" count="1">
            <x v="11"/>
          </reference>
          <reference field="7" count="1">
            <x v="202"/>
          </reference>
        </references>
      </pivotArea>
    </format>
    <format dxfId="14080">
      <pivotArea outline="0" fieldPosition="0" dataOnly="0" labelOnly="1">
        <references count="2">
          <reference field="2" count="1">
            <x v="2"/>
          </reference>
          <reference field="5" count="1">
            <x v="3"/>
          </reference>
        </references>
      </pivotArea>
    </format>
    <format dxfId="14079">
      <pivotArea outline="0" fieldPosition="0" dataOnly="0" labelOnly="1">
        <references count="3">
          <reference field="2" count="1">
            <x v="2"/>
          </reference>
          <reference field="5" count="1">
            <x v="3"/>
          </reference>
          <reference field="6" count="1">
            <x v="11"/>
          </reference>
        </references>
      </pivotArea>
    </format>
    <format dxfId="14078">
      <pivotArea outline="0" fieldPosition="0" dataOnly="0" labelOnly="1">
        <references count="4">
          <reference field="2" count="1">
            <x v="2"/>
          </reference>
          <reference field="5" count="1">
            <x v="3"/>
          </reference>
          <reference field="6" count="1">
            <x v="11"/>
          </reference>
          <reference field="7" count="1">
            <x v="202"/>
          </reference>
        </references>
      </pivotArea>
    </format>
    <format dxfId="14077">
      <pivotArea outline="0" fieldPosition="0" dataOnly="0" labelOnly="1">
        <references count="5">
          <reference field="2" count="1">
            <x v="2"/>
          </reference>
          <reference field="4" count="1">
            <x v="10"/>
          </reference>
          <reference field="5" count="1">
            <x v="3"/>
          </reference>
          <reference field="6" count="1">
            <x v="11"/>
          </reference>
          <reference field="7" count="1">
            <x v="202"/>
          </reference>
        </references>
      </pivotArea>
    </format>
    <format dxfId="14076">
      <pivotArea outline="0" fieldPosition="0" dataOnly="0" labelOnly="1">
        <references count="2">
          <reference field="2" count="1">
            <x v="3"/>
          </reference>
          <reference field="5" count="1">
            <x v="3"/>
          </reference>
        </references>
      </pivotArea>
    </format>
    <format dxfId="14075">
      <pivotArea outline="0" fieldPosition="0" dataOnly="0" labelOnly="1">
        <references count="3">
          <reference field="2" count="1">
            <x v="3"/>
          </reference>
          <reference field="5" count="1">
            <x v="3"/>
          </reference>
          <reference field="6" count="1">
            <x v="16"/>
          </reference>
        </references>
      </pivotArea>
    </format>
    <format dxfId="14074">
      <pivotArea outline="0" fieldPosition="0" dataOnly="0" labelOnly="1">
        <references count="4">
          <reference field="2" count="1">
            <x v="3"/>
          </reference>
          <reference field="5" count="1">
            <x v="3"/>
          </reference>
          <reference field="6" count="1">
            <x v="16"/>
          </reference>
          <reference field="7" count="1">
            <x v="226"/>
          </reference>
        </references>
      </pivotArea>
    </format>
    <format dxfId="14073">
      <pivotArea outline="0" fieldPosition="0" dataOnly="0" labelOnly="1">
        <references count="3">
          <reference field="2" count="1">
            <x v="3"/>
          </reference>
          <reference field="5" count="1">
            <x v="3"/>
          </reference>
          <reference field="6" count="1">
            <x v="16"/>
          </reference>
        </references>
      </pivotArea>
    </format>
    <format dxfId="14072">
      <pivotArea outline="0" fieldPosition="0" dataOnly="0" labelOnly="1">
        <references count="4">
          <reference field="2" count="1">
            <x v="3"/>
          </reference>
          <reference field="5" count="1">
            <x v="3"/>
          </reference>
          <reference field="6" count="1">
            <x v="16"/>
          </reference>
          <reference field="7" count="1">
            <x v="226"/>
          </reference>
        </references>
      </pivotArea>
    </format>
    <format dxfId="14071">
      <pivotArea outline="0" fieldPosition="0" dataOnly="0" labelOnly="1">
        <references count="5">
          <reference field="2" count="1">
            <x v="3"/>
          </reference>
          <reference field="4" count="1">
            <x v="10"/>
          </reference>
          <reference field="5" count="1">
            <x v="3"/>
          </reference>
          <reference field="6" count="1">
            <x v="16"/>
          </reference>
          <reference field="7" count="1">
            <x v="226"/>
          </reference>
        </references>
      </pivotArea>
    </format>
    <format dxfId="14070">
      <pivotArea outline="0" fieldPosition="0" dataOnly="0" labelOnly="1">
        <references count="3">
          <reference field="2" count="1">
            <x v="3"/>
          </reference>
          <reference field="5" count="1">
            <x v="3"/>
          </reference>
          <reference field="6" count="1">
            <x v="17"/>
          </reference>
        </references>
      </pivotArea>
    </format>
    <format dxfId="14069">
      <pivotArea outline="0" fieldPosition="0" dataOnly="0" labelOnly="1">
        <references count="4">
          <reference field="2" count="1">
            <x v="3"/>
          </reference>
          <reference field="5" count="1">
            <x v="3"/>
          </reference>
          <reference field="6" count="1">
            <x v="17"/>
          </reference>
          <reference field="7" count="1">
            <x v="214"/>
          </reference>
        </references>
      </pivotArea>
    </format>
    <format dxfId="14068">
      <pivotArea outline="0" fieldPosition="0" dataOnly="0" labelOnly="1">
        <references count="2">
          <reference field="2" count="1">
            <x v="3"/>
          </reference>
          <reference field="5" count="1">
            <x v="3"/>
          </reference>
        </references>
      </pivotArea>
    </format>
    <format dxfId="14067">
      <pivotArea outline="0" fieldPosition="0" dataOnly="0" labelOnly="1">
        <references count="3">
          <reference field="2" count="1">
            <x v="3"/>
          </reference>
          <reference field="5" count="1">
            <x v="3"/>
          </reference>
          <reference field="6" count="1">
            <x v="17"/>
          </reference>
        </references>
      </pivotArea>
    </format>
    <format dxfId="14066">
      <pivotArea outline="0" fieldPosition="0" dataOnly="0" labelOnly="1">
        <references count="4">
          <reference field="2" count="1">
            <x v="3"/>
          </reference>
          <reference field="5" count="1">
            <x v="3"/>
          </reference>
          <reference field="6" count="1">
            <x v="17"/>
          </reference>
          <reference field="7" count="1">
            <x v="214"/>
          </reference>
        </references>
      </pivotArea>
    </format>
    <format dxfId="14065">
      <pivotArea outline="0" fieldPosition="0" dataOnly="0" labelOnly="1">
        <references count="5">
          <reference field="2" count="1">
            <x v="3"/>
          </reference>
          <reference field="4" count="1">
            <x v="10"/>
          </reference>
          <reference field="5" count="1">
            <x v="3"/>
          </reference>
          <reference field="6" count="1">
            <x v="17"/>
          </reference>
          <reference field="7" count="1">
            <x v="214"/>
          </reference>
        </references>
      </pivotArea>
    </format>
    <format dxfId="14064">
      <pivotArea outline="0" fieldPosition="0" dataOnly="0" labelOnly="1">
        <references count="2">
          <reference field="2" count="1">
            <x v="5"/>
          </reference>
          <reference field="5" count="1">
            <x v="3"/>
          </reference>
        </references>
      </pivotArea>
    </format>
    <format dxfId="14063">
      <pivotArea outline="0" fieldPosition="0" dataOnly="0" labelOnly="1">
        <references count="3">
          <reference field="2" count="1">
            <x v="5"/>
          </reference>
          <reference field="5" count="1">
            <x v="3"/>
          </reference>
          <reference field="6" count="1">
            <x v="20"/>
          </reference>
        </references>
      </pivotArea>
    </format>
    <format dxfId="14062">
      <pivotArea outline="0" fieldPosition="0" dataOnly="0" labelOnly="1">
        <references count="4">
          <reference field="2" count="1">
            <x v="5"/>
          </reference>
          <reference field="5" count="1">
            <x v="3"/>
          </reference>
          <reference field="6" count="1">
            <x v="20"/>
          </reference>
          <reference field="7" count="1">
            <x v="194"/>
          </reference>
        </references>
      </pivotArea>
    </format>
    <format dxfId="14061">
      <pivotArea outline="0" fieldPosition="0" dataOnly="0" labelOnly="1">
        <references count="2">
          <reference field="2" count="1">
            <x v="5"/>
          </reference>
          <reference field="5" count="1">
            <x v="3"/>
          </reference>
        </references>
      </pivotArea>
    </format>
    <format dxfId="14060">
      <pivotArea outline="0" fieldPosition="0" dataOnly="0" labelOnly="1">
        <references count="3">
          <reference field="2" count="1">
            <x v="5"/>
          </reference>
          <reference field="5" count="1">
            <x v="3"/>
          </reference>
          <reference field="6" count="1">
            <x v="20"/>
          </reference>
        </references>
      </pivotArea>
    </format>
    <format dxfId="14059">
      <pivotArea outline="0" fieldPosition="0" dataOnly="0" labelOnly="1">
        <references count="4">
          <reference field="2" count="1">
            <x v="5"/>
          </reference>
          <reference field="5" count="1">
            <x v="3"/>
          </reference>
          <reference field="6" count="1">
            <x v="20"/>
          </reference>
          <reference field="7" count="1">
            <x v="194"/>
          </reference>
        </references>
      </pivotArea>
    </format>
    <format dxfId="14058">
      <pivotArea outline="0" fieldPosition="0" dataOnly="0" labelOnly="1">
        <references count="5">
          <reference field="2" count="1">
            <x v="5"/>
          </reference>
          <reference field="4" count="1">
            <x v="10"/>
          </reference>
          <reference field="5" count="1">
            <x v="3"/>
          </reference>
          <reference field="6" count="1">
            <x v="20"/>
          </reference>
          <reference field="7" count="1">
            <x v="194"/>
          </reference>
        </references>
      </pivotArea>
    </format>
    <format dxfId="14057">
      <pivotArea outline="0" fieldPosition="0" dataOnly="0" labelOnly="1">
        <references count="2">
          <reference field="2" count="1">
            <x v="7"/>
          </reference>
          <reference field="5" count="1">
            <x v="3"/>
          </reference>
        </references>
      </pivotArea>
    </format>
    <format dxfId="14056">
      <pivotArea outline="0" fieldPosition="0" dataOnly="0" labelOnly="1">
        <references count="3">
          <reference field="2" count="1">
            <x v="7"/>
          </reference>
          <reference field="5" count="1">
            <x v="3"/>
          </reference>
          <reference field="6" count="1">
            <x v="27"/>
          </reference>
        </references>
      </pivotArea>
    </format>
    <format dxfId="14055">
      <pivotArea outline="0" fieldPosition="0" dataOnly="0" labelOnly="1">
        <references count="4">
          <reference field="2" count="1">
            <x v="7"/>
          </reference>
          <reference field="5" count="1">
            <x v="3"/>
          </reference>
          <reference field="6" count="1">
            <x v="27"/>
          </reference>
          <reference field="7" count="1">
            <x v="229"/>
          </reference>
        </references>
      </pivotArea>
    </format>
    <format dxfId="14054">
      <pivotArea outline="0" fieldPosition="0" dataOnly="0" labelOnly="1">
        <references count="2">
          <reference field="2" count="1">
            <x v="7"/>
          </reference>
          <reference field="5" count="1">
            <x v="3"/>
          </reference>
        </references>
      </pivotArea>
    </format>
    <format dxfId="14053">
      <pivotArea outline="0" fieldPosition="0" dataOnly="0" labelOnly="1">
        <references count="3">
          <reference field="2" count="1">
            <x v="7"/>
          </reference>
          <reference field="5" count="1">
            <x v="3"/>
          </reference>
          <reference field="6" count="1">
            <x v="27"/>
          </reference>
        </references>
      </pivotArea>
    </format>
    <format dxfId="14052">
      <pivotArea outline="0" fieldPosition="0" dataOnly="0" labelOnly="1">
        <references count="4">
          <reference field="2" count="1">
            <x v="7"/>
          </reference>
          <reference field="5" count="1">
            <x v="3"/>
          </reference>
          <reference field="6" count="1">
            <x v="27"/>
          </reference>
          <reference field="7" count="1">
            <x v="229"/>
          </reference>
        </references>
      </pivotArea>
    </format>
    <format dxfId="14051">
      <pivotArea outline="0" fieldPosition="0" dataOnly="0" labelOnly="1">
        <references count="5">
          <reference field="2" count="1">
            <x v="7"/>
          </reference>
          <reference field="4" count="1">
            <x v="24"/>
          </reference>
          <reference field="5" count="1">
            <x v="3"/>
          </reference>
          <reference field="6" count="1">
            <x v="27"/>
          </reference>
          <reference field="7" count="1">
            <x v="229"/>
          </reference>
        </references>
      </pivotArea>
    </format>
    <format dxfId="14050">
      <pivotArea outline="0" fieldPosition="0" dataOnly="0" labelOnly="1">
        <references count="2">
          <reference field="2" count="1">
            <x v="8"/>
          </reference>
          <reference field="5" count="1">
            <x v="3"/>
          </reference>
        </references>
      </pivotArea>
    </format>
    <format dxfId="14049">
      <pivotArea outline="0" fieldPosition="0" dataOnly="0" labelOnly="1">
        <references count="3">
          <reference field="2" count="1">
            <x v="8"/>
          </reference>
          <reference field="5" count="1">
            <x v="3"/>
          </reference>
          <reference field="6" count="1">
            <x v="31"/>
          </reference>
        </references>
      </pivotArea>
    </format>
    <format dxfId="14048">
      <pivotArea outline="0" fieldPosition="0" dataOnly="0" labelOnly="1">
        <references count="4">
          <reference field="2" count="1">
            <x v="8"/>
          </reference>
          <reference field="5" count="1">
            <x v="3"/>
          </reference>
          <reference field="6" count="1">
            <x v="31"/>
          </reference>
          <reference field="7" count="1">
            <x v="196"/>
          </reference>
        </references>
      </pivotArea>
    </format>
    <format dxfId="14047">
      <pivotArea outline="0" fieldPosition="0" dataOnly="0" labelOnly="1">
        <references count="1">
          <reference field="5" count="1">
            <x v="3"/>
          </reference>
        </references>
      </pivotArea>
    </format>
    <format dxfId="14046">
      <pivotArea outline="0" fieldPosition="0" dataOnly="0" labelOnly="1">
        <references count="2">
          <reference field="2" count="1">
            <x v="8"/>
          </reference>
          <reference field="5" count="1">
            <x v="3"/>
          </reference>
        </references>
      </pivotArea>
    </format>
    <format dxfId="14045">
      <pivotArea outline="0" fieldPosition="0" dataOnly="0" labelOnly="1">
        <references count="3">
          <reference field="2" count="1">
            <x v="8"/>
          </reference>
          <reference field="5" count="1">
            <x v="3"/>
          </reference>
          <reference field="6" count="1">
            <x v="31"/>
          </reference>
        </references>
      </pivotArea>
    </format>
    <format dxfId="14044">
      <pivotArea outline="0" fieldPosition="0" dataOnly="0" labelOnly="1">
        <references count="4">
          <reference field="2" count="1">
            <x v="8"/>
          </reference>
          <reference field="5" count="1">
            <x v="3"/>
          </reference>
          <reference field="6" count="1">
            <x v="31"/>
          </reference>
          <reference field="7" count="1">
            <x v="196"/>
          </reference>
        </references>
      </pivotArea>
    </format>
    <format dxfId="14043">
      <pivotArea outline="0" fieldPosition="0" dataOnly="0" labelOnly="1">
        <references count="5">
          <reference field="2" count="1">
            <x v="8"/>
          </reference>
          <reference field="4" count="1">
            <x v="18"/>
          </reference>
          <reference field="5" count="1">
            <x v="3"/>
          </reference>
          <reference field="6" count="1">
            <x v="31"/>
          </reference>
          <reference field="7" count="1">
            <x v="196"/>
          </reference>
        </references>
      </pivotArea>
    </format>
    <format dxfId="14042">
      <pivotArea outline="0" fieldPosition="0" dataOnly="0" labelOnly="1">
        <references count="1">
          <reference field="5" count="1">
            <x v="3"/>
          </reference>
        </references>
      </pivotArea>
    </format>
    <format dxfId="14041">
      <pivotArea outline="0" fieldPosition="0" dataOnly="0" labelOnly="1">
        <references count="1">
          <reference field="5" count="1">
            <x v="5"/>
          </reference>
        </references>
      </pivotArea>
    </format>
    <format dxfId="14040">
      <pivotArea outline="0" fieldPosition="0" dataOnly="0" labelOnly="1">
        <references count="2">
          <reference field="2" count="1">
            <x v="0"/>
          </reference>
          <reference field="5" count="1">
            <x v="5"/>
          </reference>
        </references>
      </pivotArea>
    </format>
    <format dxfId="14039">
      <pivotArea outline="0" fieldPosition="0" dataOnly="0" labelOnly="1">
        <references count="3">
          <reference field="2" count="1">
            <x v="0"/>
          </reference>
          <reference field="5" count="1">
            <x v="5"/>
          </reference>
          <reference field="6" count="1">
            <x v="1"/>
          </reference>
        </references>
      </pivotArea>
    </format>
    <format dxfId="14038">
      <pivotArea outline="0" fieldPosition="0" dataOnly="0" labelOnly="1">
        <references count="4">
          <reference field="2" count="1">
            <x v="0"/>
          </reference>
          <reference field="5" count="1">
            <x v="5"/>
          </reference>
          <reference field="6" count="1">
            <x v="1"/>
          </reference>
          <reference field="7" count="1">
            <x v="223"/>
          </reference>
        </references>
      </pivotArea>
    </format>
    <format dxfId="14037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5"/>
          </reference>
          <reference field="6" count="1">
            <x v="1"/>
          </reference>
          <reference field="7" count="1">
            <x v="223"/>
          </reference>
        </references>
      </pivotArea>
    </format>
    <format dxfId="14036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5"/>
          </reference>
          <reference field="6" count="1">
            <x v="1"/>
          </reference>
          <reference field="7" count="1">
            <x v="223"/>
          </reference>
        </references>
      </pivotArea>
    </format>
    <format dxfId="14035">
      <pivotArea outline="0" fieldPosition="0" dataOnly="0" labelOnly="1">
        <references count="3">
          <reference field="2" count="1">
            <x v="0"/>
          </reference>
          <reference field="5" count="1">
            <x v="5"/>
          </reference>
          <reference field="6" count="1">
            <x v="1"/>
          </reference>
        </references>
      </pivotArea>
    </format>
    <format dxfId="14034">
      <pivotArea outline="0" fieldPosition="0" dataOnly="0" labelOnly="1">
        <references count="4">
          <reference field="2" count="1">
            <x v="0"/>
          </reference>
          <reference field="5" count="1">
            <x v="5"/>
          </reference>
          <reference field="6" count="1">
            <x v="1"/>
          </reference>
          <reference field="7" count="1">
            <x v="223"/>
          </reference>
        </references>
      </pivotArea>
    </format>
    <format dxfId="14033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5"/>
          </reference>
          <reference field="6" count="1">
            <x v="1"/>
          </reference>
          <reference field="7" count="1">
            <x v="223"/>
          </reference>
        </references>
      </pivotArea>
    </format>
    <format dxfId="14032">
      <pivotArea outline="0" fieldPosition="0" dataOnly="0" labelOnly="1">
        <references count="3">
          <reference field="2" count="1">
            <x v="0"/>
          </reference>
          <reference field="5" count="1">
            <x v="5"/>
          </reference>
          <reference field="6" count="1">
            <x v="4"/>
          </reference>
        </references>
      </pivotArea>
    </format>
    <format dxfId="14031">
      <pivotArea outline="0" fieldPosition="0" dataOnly="0" labelOnly="1">
        <references count="4">
          <reference field="2" count="1">
            <x v="0"/>
          </reference>
          <reference field="5" count="1">
            <x v="5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4030">
      <pivotArea outline="0" fieldPosition="0" dataOnly="0" labelOnly="1">
        <references count="1">
          <reference field="5" count="1">
            <x v="5"/>
          </reference>
        </references>
      </pivotArea>
    </format>
    <format dxfId="14029">
      <pivotArea outline="0" fieldPosition="0" dataOnly="0" labelOnly="1">
        <references count="2">
          <reference field="2" count="1">
            <x v="0"/>
          </reference>
          <reference field="5" count="1">
            <x v="5"/>
          </reference>
        </references>
      </pivotArea>
    </format>
    <format dxfId="14028">
      <pivotArea outline="0" fieldPosition="0" dataOnly="0" labelOnly="1">
        <references count="3">
          <reference field="2" count="1">
            <x v="0"/>
          </reference>
          <reference field="5" count="1">
            <x v="5"/>
          </reference>
          <reference field="6" count="1">
            <x v="4"/>
          </reference>
        </references>
      </pivotArea>
    </format>
    <format dxfId="14027">
      <pivotArea outline="0" fieldPosition="0" dataOnly="0" labelOnly="1">
        <references count="4">
          <reference field="2" count="1">
            <x v="0"/>
          </reference>
          <reference field="5" count="1">
            <x v="5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4026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5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4025">
      <pivotArea outline="0" fieldPosition="0" dataOnly="0" labelOnly="1">
        <references count="1">
          <reference field="5" count="1">
            <x v="5"/>
          </reference>
        </references>
      </pivotArea>
    </format>
    <format dxfId="14024">
      <pivotArea outline="0" fieldPosition="0" dataOnly="0" labelOnly="1">
        <references count="1">
          <reference field="5" count="1">
            <x v="7"/>
          </reference>
        </references>
      </pivotArea>
    </format>
    <format dxfId="14023">
      <pivotArea outline="0" fieldPosition="0" dataOnly="0" labelOnly="1">
        <references count="2">
          <reference field="2" count="1">
            <x v="0"/>
          </reference>
          <reference field="5" count="1">
            <x v="7"/>
          </reference>
        </references>
      </pivotArea>
    </format>
    <format dxfId="14022">
      <pivotArea outline="0" fieldPosition="0" dataOnly="0" labelOnly="1">
        <references count="3">
          <reference field="2" count="1">
            <x v="0"/>
          </reference>
          <reference field="5" count="1">
            <x v="7"/>
          </reference>
          <reference field="6" count="1">
            <x v="2"/>
          </reference>
        </references>
      </pivotArea>
    </format>
    <format dxfId="14021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2"/>
          </reference>
          <reference field="7" count="1">
            <x v="223"/>
          </reference>
        </references>
      </pivotArea>
    </format>
    <format dxfId="14020">
      <pivotArea outline="0" fieldPosition="0" dataOnly="0" labelOnly="1">
        <references count="3">
          <reference field="2" count="1">
            <x v="0"/>
          </reference>
          <reference field="5" count="1">
            <x v="7"/>
          </reference>
          <reference field="6" count="1">
            <x v="2"/>
          </reference>
        </references>
      </pivotArea>
    </format>
    <format dxfId="14019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2"/>
          </reference>
          <reference field="7" count="1">
            <x v="223"/>
          </reference>
        </references>
      </pivotArea>
    </format>
    <format dxfId="14018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7"/>
          </reference>
          <reference field="6" count="1">
            <x v="2"/>
          </reference>
          <reference field="7" count="1">
            <x v="223"/>
          </reference>
        </references>
      </pivotArea>
    </format>
    <format dxfId="14017">
      <pivotArea outline="0" fieldPosition="0" dataOnly="0" labelOnly="1">
        <references count="3">
          <reference field="2" count="1">
            <x v="0"/>
          </reference>
          <reference field="5" count="1">
            <x v="7"/>
          </reference>
          <reference field="6" count="1">
            <x v="7"/>
          </reference>
        </references>
      </pivotArea>
    </format>
    <format dxfId="14016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204"/>
          </reference>
        </references>
      </pivotArea>
    </format>
    <format dxfId="14015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204"/>
          </reference>
        </references>
      </pivotArea>
    </format>
    <format dxfId="14014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7"/>
          </reference>
          <reference field="6" count="1">
            <x v="7"/>
          </reference>
          <reference field="7" count="1">
            <x v="204"/>
          </reference>
        </references>
      </pivotArea>
    </format>
    <format dxfId="14013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4012">
      <pivotArea outline="0" fieldPosition="0" dataOnly="0" labelOnly="1">
        <references count="5">
          <reference field="2" count="1">
            <x v="0"/>
          </reference>
          <reference field="4" count="1">
            <x v="9"/>
          </reference>
          <reference field="5" count="1">
            <x v="7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4011">
      <pivotArea outline="0" fieldPosition="0" dataOnly="0" labelOnly="1">
        <references count="5">
          <reference field="2" count="1">
            <x v="0"/>
          </reference>
          <reference field="4" count="1">
            <x v="10"/>
          </reference>
          <reference field="5" count="1">
            <x v="7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4010">
      <pivotArea outline="0" fieldPosition="0" dataOnly="0" labelOnly="1">
        <references count="2">
          <reference field="2" count="1">
            <x v="0"/>
          </reference>
          <reference field="5" count="1">
            <x v="7"/>
          </reference>
        </references>
      </pivotArea>
    </format>
    <format dxfId="14009">
      <pivotArea outline="0" fieldPosition="0" dataOnly="0" labelOnly="1">
        <references count="3">
          <reference field="2" count="1">
            <x v="0"/>
          </reference>
          <reference field="5" count="1">
            <x v="7"/>
          </reference>
          <reference field="6" count="1">
            <x v="7"/>
          </reference>
        </references>
      </pivotArea>
    </format>
    <format dxfId="14008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4007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7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4006">
      <pivotArea outline="0" fieldPosition="0" dataOnly="0" labelOnly="1">
        <references count="2">
          <reference field="2" count="1">
            <x v="2"/>
          </reference>
          <reference field="5" count="1">
            <x v="7"/>
          </reference>
        </references>
      </pivotArea>
    </format>
    <format dxfId="14005">
      <pivotArea outline="0" fieldPosition="0" dataOnly="0" labelOnly="1">
        <references count="3">
          <reference field="2" count="1">
            <x v="2"/>
          </reference>
          <reference field="5" count="1">
            <x v="7"/>
          </reference>
          <reference field="6" count="1">
            <x v="10"/>
          </reference>
        </references>
      </pivotArea>
    </format>
    <format dxfId="14004">
      <pivotArea outline="0" fieldPosition="0" dataOnly="0" labelOnly="1">
        <references count="4">
          <reference field="2" count="1">
            <x v="2"/>
          </reference>
          <reference field="5" count="1">
            <x v="7"/>
          </reference>
          <reference field="6" count="1">
            <x v="10"/>
          </reference>
          <reference field="7" count="1">
            <x v="204"/>
          </reference>
        </references>
      </pivotArea>
    </format>
    <format dxfId="14003">
      <pivotArea outline="0" fieldPosition="0" dataOnly="0" labelOnly="1">
        <references count="2">
          <reference field="2" count="1">
            <x v="2"/>
          </reference>
          <reference field="5" count="1">
            <x v="7"/>
          </reference>
        </references>
      </pivotArea>
    </format>
    <format dxfId="14002">
      <pivotArea outline="0" fieldPosition="0" dataOnly="0" labelOnly="1">
        <references count="3">
          <reference field="2" count="1">
            <x v="2"/>
          </reference>
          <reference field="5" count="1">
            <x v="7"/>
          </reference>
          <reference field="6" count="1">
            <x v="10"/>
          </reference>
        </references>
      </pivotArea>
    </format>
    <format dxfId="14001">
      <pivotArea outline="0" fieldPosition="0" dataOnly="0" labelOnly="1">
        <references count="4">
          <reference field="2" count="1">
            <x v="2"/>
          </reference>
          <reference field="5" count="1">
            <x v="7"/>
          </reference>
          <reference field="6" count="1">
            <x v="10"/>
          </reference>
          <reference field="7" count="1">
            <x v="204"/>
          </reference>
        </references>
      </pivotArea>
    </format>
    <format dxfId="14000">
      <pivotArea outline="0" fieldPosition="0" dataOnly="0" labelOnly="1">
        <references count="5">
          <reference field="2" count="1">
            <x v="2"/>
          </reference>
          <reference field="4" count="1">
            <x v="10"/>
          </reference>
          <reference field="5" count="1">
            <x v="7"/>
          </reference>
          <reference field="6" count="1">
            <x v="10"/>
          </reference>
          <reference field="7" count="1">
            <x v="204"/>
          </reference>
        </references>
      </pivotArea>
    </format>
    <format dxfId="13999">
      <pivotArea outline="0" fieldPosition="0" dataOnly="0" labelOnly="1">
        <references count="2">
          <reference field="2" count="1">
            <x v="3"/>
          </reference>
          <reference field="5" count="1">
            <x v="7"/>
          </reference>
        </references>
      </pivotArea>
    </format>
    <format dxfId="13998">
      <pivotArea outline="0" fieldPosition="0" dataOnly="0" labelOnly="1">
        <references count="3">
          <reference field="2" count="1">
            <x v="3"/>
          </reference>
          <reference field="5" count="1">
            <x v="7"/>
          </reference>
          <reference field="6" count="1">
            <x v="15"/>
          </reference>
        </references>
      </pivotArea>
    </format>
    <format dxfId="13997">
      <pivotArea outline="0" fieldPosition="0" dataOnly="0" labelOnly="1">
        <references count="4">
          <reference field="2" count="1">
            <x v="3"/>
          </reference>
          <reference field="5" count="1">
            <x v="7"/>
          </reference>
          <reference field="6" count="1">
            <x v="15"/>
          </reference>
          <reference field="7" count="1">
            <x v="201"/>
          </reference>
        </references>
      </pivotArea>
    </format>
    <format dxfId="13996">
      <pivotArea outline="0" fieldPosition="0" dataOnly="0" labelOnly="1">
        <references count="2">
          <reference field="2" count="1">
            <x v="3"/>
          </reference>
          <reference field="5" count="1">
            <x v="7"/>
          </reference>
        </references>
      </pivotArea>
    </format>
    <format dxfId="13995">
      <pivotArea outline="0" fieldPosition="0" dataOnly="0" labelOnly="1">
        <references count="3">
          <reference field="2" count="1">
            <x v="3"/>
          </reference>
          <reference field="5" count="1">
            <x v="7"/>
          </reference>
          <reference field="6" count="1">
            <x v="15"/>
          </reference>
        </references>
      </pivotArea>
    </format>
    <format dxfId="13994">
      <pivotArea outline="0" fieldPosition="0" dataOnly="0" labelOnly="1">
        <references count="4">
          <reference field="2" count="1">
            <x v="3"/>
          </reference>
          <reference field="5" count="1">
            <x v="7"/>
          </reference>
          <reference field="6" count="1">
            <x v="15"/>
          </reference>
          <reference field="7" count="1">
            <x v="201"/>
          </reference>
        </references>
      </pivotArea>
    </format>
    <format dxfId="13993">
      <pivotArea outline="0" fieldPosition="0" dataOnly="0" labelOnly="1">
        <references count="5">
          <reference field="2" count="1">
            <x v="3"/>
          </reference>
          <reference field="4" count="1">
            <x v="10"/>
          </reference>
          <reference field="5" count="1">
            <x v="7"/>
          </reference>
          <reference field="6" count="1">
            <x v="15"/>
          </reference>
          <reference field="7" count="1">
            <x v="201"/>
          </reference>
        </references>
      </pivotArea>
    </format>
    <format dxfId="13992">
      <pivotArea outline="0" fieldPosition="0" dataOnly="0" labelOnly="1">
        <references count="2">
          <reference field="2" count="1">
            <x v="8"/>
          </reference>
          <reference field="5" count="1">
            <x v="7"/>
          </reference>
        </references>
      </pivotArea>
    </format>
    <format dxfId="13991">
      <pivotArea outline="0" fieldPosition="0" dataOnly="0" labelOnly="1">
        <references count="3">
          <reference field="2" count="1">
            <x v="8"/>
          </reference>
          <reference field="5" count="1">
            <x v="7"/>
          </reference>
          <reference field="6" count="1">
            <x v="32"/>
          </reference>
        </references>
      </pivotArea>
    </format>
    <format dxfId="13990">
      <pivotArea outline="0" fieldPosition="0" dataOnly="0" labelOnly="1">
        <references count="4">
          <reference field="2" count="1">
            <x v="8"/>
          </reference>
          <reference field="5" count="1">
            <x v="7"/>
          </reference>
          <reference field="6" count="1">
            <x v="32"/>
          </reference>
          <reference field="7" count="1">
            <x v="196"/>
          </reference>
        </references>
      </pivotArea>
    </format>
    <format dxfId="13989">
      <pivotArea outline="0" fieldPosition="0" dataOnly="0" labelOnly="1">
        <references count="1">
          <reference field="5" count="1">
            <x v="7"/>
          </reference>
        </references>
      </pivotArea>
    </format>
    <format dxfId="13988">
      <pivotArea outline="0" fieldPosition="0" dataOnly="0" labelOnly="1">
        <references count="2">
          <reference field="2" count="1">
            <x v="8"/>
          </reference>
          <reference field="5" count="1">
            <x v="7"/>
          </reference>
        </references>
      </pivotArea>
    </format>
    <format dxfId="13987">
      <pivotArea outline="0" fieldPosition="0" dataOnly="0" labelOnly="1">
        <references count="3">
          <reference field="2" count="1">
            <x v="8"/>
          </reference>
          <reference field="5" count="1">
            <x v="7"/>
          </reference>
          <reference field="6" count="1">
            <x v="32"/>
          </reference>
        </references>
      </pivotArea>
    </format>
    <format dxfId="13986">
      <pivotArea outline="0" fieldPosition="0" dataOnly="0" labelOnly="1">
        <references count="4">
          <reference field="2" count="1">
            <x v="8"/>
          </reference>
          <reference field="5" count="1">
            <x v="7"/>
          </reference>
          <reference field="6" count="1">
            <x v="32"/>
          </reference>
          <reference field="7" count="1">
            <x v="196"/>
          </reference>
        </references>
      </pivotArea>
    </format>
    <format dxfId="13985">
      <pivotArea outline="0" fieldPosition="0" dataOnly="0" labelOnly="1">
        <references count="5">
          <reference field="2" count="1">
            <x v="8"/>
          </reference>
          <reference field="4" count="1">
            <x v="24"/>
          </reference>
          <reference field="5" count="1">
            <x v="7"/>
          </reference>
          <reference field="6" count="1">
            <x v="32"/>
          </reference>
          <reference field="7" count="1">
            <x v="196"/>
          </reference>
        </references>
      </pivotArea>
    </format>
    <format dxfId="13984">
      <pivotArea outline="0" fieldPosition="0" dataOnly="0" labelOnly="1">
        <references count="1">
          <reference field="5" count="1">
            <x v="7"/>
          </reference>
        </references>
      </pivotArea>
    </format>
    <format dxfId="13983">
      <pivotArea outline="0" fieldPosition="0" dataOnly="0" grandRow="1" labelOnly="1"/>
    </format>
    <format dxfId="13982">
      <pivotArea outline="0" fieldPosition="0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204"/>
          </reference>
        </references>
      </pivotArea>
    </format>
    <format dxfId="13981">
      <pivotArea outline="0" fieldPosition="0" dataOnly="0" labelOnly="1">
        <references count="1">
          <reference field="5" count="1">
            <x v="7"/>
          </reference>
        </references>
      </pivotArea>
    </format>
    <format dxfId="13980">
      <pivotArea outline="0" fieldPosition="0" dataOnly="0" labelOnly="1">
        <references count="2">
          <reference field="2" count="1">
            <x v="0"/>
          </reference>
          <reference field="5" count="1">
            <x v="7"/>
          </reference>
        </references>
      </pivotArea>
    </format>
    <format dxfId="13979">
      <pivotArea outline="0" fieldPosition="0" dataOnly="0" labelOnly="1">
        <references count="3">
          <reference field="2" count="1">
            <x v="0"/>
          </reference>
          <reference field="5" count="1">
            <x v="7"/>
          </reference>
          <reference field="6" count="1">
            <x v="7"/>
          </reference>
        </references>
      </pivotArea>
    </format>
    <format dxfId="13978">
      <pivotArea outline="0" fieldPosition="0" dataOnly="0" labelOnly="1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204"/>
          </reference>
        </references>
      </pivotArea>
    </format>
    <format dxfId="13977">
      <pivotArea outline="0" fieldPosition="0">
        <references count="1">
          <reference field="5" count="1">
            <x v="7"/>
          </reference>
        </references>
      </pivotArea>
    </format>
    <format dxfId="13976">
      <pivotArea outline="0" fieldPosition="0" dataOnly="0" labelOnly="1">
        <references count="1">
          <reference field="5" count="1">
            <x v="7"/>
          </reference>
        </references>
      </pivotArea>
    </format>
    <format dxfId="13975">
      <pivotArea outline="0" fieldPosition="0">
        <references count="5">
          <reference field="2" count="1">
            <x v="0"/>
          </reference>
          <reference field="4" count="1">
            <x v="12"/>
          </reference>
          <reference field="5" count="1">
            <x v="5"/>
          </reference>
          <reference field="6" count="1">
            <x v="1"/>
          </reference>
          <reference field="7" count="1">
            <x v="223"/>
          </reference>
        </references>
      </pivotArea>
    </format>
    <format dxfId="13974">
      <pivotArea outline="0" fieldPosition="0" dataOnly="0" labelOnly="1">
        <references count="2">
          <reference field="2" count="1">
            <x v="0"/>
          </reference>
          <reference field="5" count="1">
            <x v="5"/>
          </reference>
        </references>
      </pivotArea>
    </format>
    <format dxfId="13973">
      <pivotArea outline="0" fieldPosition="0" dataOnly="0" labelOnly="1">
        <references count="3">
          <reference field="2" count="1">
            <x v="0"/>
          </reference>
          <reference field="5" count="1">
            <x v="5"/>
          </reference>
          <reference field="6" count="1">
            <x v="1"/>
          </reference>
        </references>
      </pivotArea>
    </format>
    <format dxfId="13972">
      <pivotArea outline="0" fieldPosition="0" dataOnly="0" labelOnly="1">
        <references count="4">
          <reference field="2" count="1">
            <x v="0"/>
          </reference>
          <reference field="5" count="1">
            <x v="5"/>
          </reference>
          <reference field="6" count="1">
            <x v="1"/>
          </reference>
          <reference field="7" count="1">
            <x v="223"/>
          </reference>
        </references>
      </pivotArea>
    </format>
    <format dxfId="13971">
      <pivotArea outline="0" fieldPosition="0" dataOnly="0" labelOnly="1">
        <references count="5">
          <reference field="2" count="1">
            <x v="0"/>
          </reference>
          <reference field="4" count="1">
            <x v="12"/>
          </reference>
          <reference field="5" count="1">
            <x v="5"/>
          </reference>
          <reference field="6" count="1">
            <x v="1"/>
          </reference>
          <reference field="7" count="1">
            <x v="223"/>
          </reference>
        </references>
      </pivotArea>
    </format>
    <format dxfId="13970">
      <pivotArea outline="0" fieldPosition="0">
        <references count="2">
          <reference field="2" count="1">
            <x v="0"/>
          </reference>
          <reference field="5" count="1">
            <x v="5"/>
          </reference>
        </references>
      </pivotArea>
    </format>
    <format dxfId="13969">
      <pivotArea outline="0" fieldPosition="0" dataOnly="0" labelOnly="1">
        <references count="1">
          <reference field="5" count="1">
            <x v="5"/>
          </reference>
        </references>
      </pivotArea>
    </format>
    <format dxfId="13968">
      <pivotArea outline="0" fieldPosition="0" dataOnly="0" labelOnly="1">
        <references count="2">
          <reference field="2" count="1">
            <x v="0"/>
          </reference>
          <reference field="5" count="1">
            <x v="5"/>
          </reference>
        </references>
      </pivotArea>
    </format>
    <format dxfId="13967">
      <pivotArea outline="0" fieldPosition="0">
        <references count="1">
          <reference field="5" count="1">
            <x v="5"/>
          </reference>
        </references>
      </pivotArea>
    </format>
    <format dxfId="13966">
      <pivotArea outline="0" fieldPosition="0" dataOnly="0" labelOnly="1">
        <references count="1">
          <reference field="5" count="1">
            <x v="5"/>
          </reference>
        </references>
      </pivotArea>
    </format>
    <format dxfId="13965">
      <pivotArea outline="0" fieldPosition="0">
        <references count="1">
          <reference field="5" count="1">
            <x v="3"/>
          </reference>
        </references>
      </pivotArea>
    </format>
    <format dxfId="13964">
      <pivotArea outline="0" fieldPosition="0" dataOnly="0" labelOnly="1">
        <references count="1">
          <reference field="5" count="1">
            <x v="3"/>
          </reference>
        </references>
      </pivotArea>
    </format>
    <format dxfId="13963">
      <pivotArea outline="0" fieldPosition="0">
        <references count="3">
          <reference field="2" count="1">
            <x v="0"/>
          </reference>
          <reference field="5" count="1">
            <x v="1"/>
          </reference>
          <reference field="6" count="1">
            <x v="4"/>
          </reference>
        </references>
      </pivotArea>
    </format>
    <format dxfId="13962">
      <pivotArea outline="0" fieldPosition="0">
        <references count="4">
          <reference field="2" count="1">
            <x v="0"/>
          </reference>
          <reference field="5" count="1">
            <x v="1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3961">
      <pivotArea outline="0" fieldPosition="0" dataOnly="0" labelOnly="1">
        <references count="3">
          <reference field="2" count="1">
            <x v="0"/>
          </reference>
          <reference field="5" count="1">
            <x v="1"/>
          </reference>
          <reference field="6" count="1">
            <x v="4"/>
          </reference>
        </references>
      </pivotArea>
    </format>
    <format dxfId="13960">
      <pivotArea outline="0" fieldPosition="0" dataOnly="0" labelOnly="1">
        <references count="1">
          <reference field="5" count="1">
            <x v="1"/>
          </reference>
        </references>
      </pivotArea>
    </format>
    <format dxfId="13959">
      <pivotArea outline="0" fieldPosition="0" dataOnly="0" labelOnly="1">
        <references count="2">
          <reference field="2" count="1">
            <x v="0"/>
          </reference>
          <reference field="5" count="1">
            <x v="1"/>
          </reference>
        </references>
      </pivotArea>
    </format>
    <format dxfId="13958">
      <pivotArea outline="0" fieldPosition="0" dataOnly="0" labelOnly="1">
        <references count="3">
          <reference field="2" count="1">
            <x v="0"/>
          </reference>
          <reference field="5" count="1">
            <x v="1"/>
          </reference>
          <reference field="6" count="1">
            <x v="4"/>
          </reference>
        </references>
      </pivotArea>
    </format>
    <format dxfId="13957">
      <pivotArea outline="0" fieldPosition="0" dataOnly="0" labelOnly="1">
        <references count="4">
          <reference field="2" count="1">
            <x v="0"/>
          </reference>
          <reference field="5" count="1">
            <x v="1"/>
          </reference>
          <reference field="6" count="1">
            <x v="4"/>
          </reference>
          <reference field="7" count="1">
            <x v="223"/>
          </reference>
        </references>
      </pivotArea>
    </format>
    <format dxfId="13956">
      <pivotArea outline="0" fieldPosition="0">
        <references count="1">
          <reference field="5" count="1">
            <x v="1"/>
          </reference>
        </references>
      </pivotArea>
    </format>
    <format dxfId="13955">
      <pivotArea outline="0" fieldPosition="0" dataOnly="0" labelOnly="1">
        <references count="1">
          <reference field="5" count="1">
            <x v="1"/>
          </reference>
        </references>
      </pivotArea>
    </format>
    <format dxfId="13954">
      <pivotArea outline="0" fieldPosition="0">
        <references count="4">
          <reference field="2" count="1">
            <x v="12"/>
          </reference>
          <reference field="5" count="1">
            <x v="0"/>
          </reference>
          <reference field="6" count="1">
            <x v="37"/>
          </reference>
          <reference field="7" count="1">
            <x v="205"/>
          </reference>
        </references>
      </pivotArea>
    </format>
    <format dxfId="13953">
      <pivotArea outline="0" fieldPosition="0">
        <references count="5">
          <reference field="2" count="1">
            <x v="12"/>
          </reference>
          <reference field="4" count="1">
            <x v="21"/>
          </reference>
          <reference field="5" count="1">
            <x v="0"/>
          </reference>
          <reference field="6" count="1">
            <x v="37"/>
          </reference>
          <reference field="7" count="1">
            <x v="205"/>
          </reference>
        </references>
      </pivotArea>
    </format>
    <format dxfId="13952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7"/>
          </reference>
          <reference field="7" count="1">
            <x v="205"/>
          </reference>
        </references>
      </pivotArea>
    </format>
    <format dxfId="13951">
      <pivotArea outline="0" fieldPosition="0" dataOnly="0" labelOnly="1">
        <references count="1">
          <reference field="5" count="1">
            <x v="0"/>
          </reference>
        </references>
      </pivotArea>
    </format>
    <format dxfId="13950">
      <pivotArea outline="0" fieldPosition="0" dataOnly="0" labelOnly="1">
        <references count="2">
          <reference field="2" count="1">
            <x v="12"/>
          </reference>
          <reference field="5" count="1">
            <x v="0"/>
          </reference>
        </references>
      </pivotArea>
    </format>
    <format dxfId="13949">
      <pivotArea outline="0" fieldPosition="0" dataOnly="0" labelOnly="1">
        <references count="3">
          <reference field="2" count="1">
            <x v="12"/>
          </reference>
          <reference field="5" count="1">
            <x v="0"/>
          </reference>
          <reference field="6" count="1">
            <x v="37"/>
          </reference>
        </references>
      </pivotArea>
    </format>
    <format dxfId="13948">
      <pivotArea outline="0" fieldPosition="0" dataOnly="0" labelOnly="1">
        <references count="4">
          <reference field="2" count="1">
            <x v="12"/>
          </reference>
          <reference field="5" count="1">
            <x v="0"/>
          </reference>
          <reference field="6" count="1">
            <x v="37"/>
          </reference>
          <reference field="7" count="1">
            <x v="205"/>
          </reference>
        </references>
      </pivotArea>
    </format>
    <format dxfId="13947">
      <pivotArea outline="0" fieldPosition="0" dataOnly="0" labelOnly="1">
        <references count="5">
          <reference field="2" count="1">
            <x v="12"/>
          </reference>
          <reference field="4" count="1">
            <x v="21"/>
          </reference>
          <reference field="5" count="1">
            <x v="0"/>
          </reference>
          <reference field="6" count="1">
            <x v="37"/>
          </reference>
          <reference field="7" count="1">
            <x v="205"/>
          </reference>
        </references>
      </pivotArea>
    </format>
    <format dxfId="13946">
      <pivotArea outline="0" fieldPosition="0" dataOnly="0" type="all"/>
    </format>
    <format dxfId="13945">
      <pivotArea outline="0" fieldPosition="0"/>
    </format>
    <format dxfId="13944">
      <pivotArea outline="0" fieldPosition="0" axis="axisRow" dataOnly="0" field="5" labelOnly="1" type="button"/>
    </format>
    <format dxfId="13943">
      <pivotArea outline="0" fieldPosition="1" axis="axisRow" dataOnly="0" field="2" labelOnly="1" type="button"/>
    </format>
    <format dxfId="13942">
      <pivotArea outline="0" fieldPosition="2" axis="axisRow" dataOnly="0" field="6" labelOnly="1" type="button"/>
    </format>
    <format dxfId="13941">
      <pivotArea outline="0" fieldPosition="3" axis="axisRow" dataOnly="0" field="7" labelOnly="1" type="button"/>
    </format>
    <format dxfId="13940">
      <pivotArea outline="0" fieldPosition="4" axis="axisRow" dataOnly="0" field="4" labelOnly="1" type="button"/>
    </format>
    <format dxfId="13939">
      <pivotArea outline="0" fieldPosition="0" dataOnly="0" type="all"/>
    </format>
    <format dxfId="13938">
      <pivotArea outline="0" fieldPosition="0"/>
    </format>
    <format dxfId="13937">
      <pivotArea outline="0" fieldPosition="0" axis="axisRow" dataOnly="0" field="5" labelOnly="1" type="button"/>
    </format>
    <format dxfId="13936">
      <pivotArea outline="0" fieldPosition="1" axis="axisRow" dataOnly="0" field="2" labelOnly="1" type="button"/>
    </format>
    <format dxfId="13935">
      <pivotArea outline="0" fieldPosition="2" axis="axisRow" dataOnly="0" field="6" labelOnly="1" type="button"/>
    </format>
    <format dxfId="13934">
      <pivotArea outline="0" fieldPosition="3" axis="axisRow" dataOnly="0" field="7" labelOnly="1" type="button"/>
    </format>
    <format dxfId="13933">
      <pivotArea outline="0" fieldPosition="4" axis="axisRow" dataOnly="0" field="4" labelOnly="1" type="button"/>
    </format>
    <format dxfId="13932">
      <pivotArea outline="0" fieldPosition="0" dataOnly="0" labelOnly="1" offset="IV256">
        <references count="1">
          <reference field="5" count="1">
            <x v="7"/>
          </reference>
        </references>
      </pivotArea>
    </format>
    <format dxfId="13931">
      <pivotArea outline="0" fieldPosition="0" dataOnly="0" labelOnly="1">
        <references count="4">
          <reference field="2" count="1">
            <x v="8"/>
          </reference>
          <reference field="5" count="1">
            <x v="7"/>
          </reference>
          <reference field="6" count="1">
            <x v="32"/>
          </reference>
          <reference field="7" count="1">
            <x v="196"/>
          </reference>
        </references>
      </pivotArea>
    </format>
    <format dxfId="13930">
      <pivotArea outline="0" fieldPosition="0" dataOnly="0" labelOnly="1">
        <references count="5">
          <reference field="2" count="1">
            <x v="8"/>
          </reference>
          <reference field="4" count="1">
            <x v="24"/>
          </reference>
          <reference field="5" count="1">
            <x v="7"/>
          </reference>
          <reference field="6" count="1">
            <x v="32"/>
          </reference>
          <reference field="7" count="1">
            <x v="196"/>
          </reference>
        </references>
      </pivotArea>
    </format>
    <format dxfId="13929">
      <pivotArea outline="0" fieldPosition="0" dataOnly="0" labelOnly="1" offset="IV18:IV19">
        <references count="1">
          <reference field="5" count="1">
            <x v="7"/>
          </reference>
        </references>
      </pivotArea>
    </format>
    <format dxfId="13928">
      <pivotArea outline="0" fieldPosition="0" dataOnly="0" labelOnly="1">
        <references count="2">
          <reference field="2" count="1">
            <x v="8"/>
          </reference>
          <reference field="5" count="1">
            <x v="7"/>
          </reference>
        </references>
      </pivotArea>
    </format>
    <format dxfId="13927">
      <pivotArea outline="0" fieldPosition="0" dataOnly="0" labelOnly="1" offset="IV1">
        <references count="2">
          <reference field="2" count="1">
            <x v="8"/>
          </reference>
          <reference field="5" count="1">
            <x v="7"/>
          </reference>
        </references>
      </pivotArea>
    </format>
    <format dxfId="13926">
      <pivotArea outline="0" fieldPosition="0" dataOnly="0" labelOnly="1">
        <references count="3">
          <reference field="2" count="1">
            <x v="8"/>
          </reference>
          <reference field="5" count="1">
            <x v="7"/>
          </reference>
          <reference field="6" count="1">
            <x v="32"/>
          </reference>
        </references>
      </pivotArea>
    </format>
    <format dxfId="13925">
      <pivotArea outline="0" fieldPosition="0">
        <references count="3">
          <reference field="2" count="1">
            <x v="0"/>
          </reference>
          <reference field="5" count="1">
            <x v="0"/>
          </reference>
          <reference field="6" count="1">
            <x v="0"/>
          </reference>
        </references>
      </pivotArea>
    </format>
    <format dxfId="13924">
      <pivotArea outline="0" fieldPosition="0">
        <references count="4">
          <reference field="2" count="1">
            <x v="0"/>
          </reference>
          <reference field="5" count="1">
            <x v="0"/>
          </reference>
          <reference field="6" count="1">
            <x v="0"/>
          </reference>
          <reference field="7" count="1">
            <x v="215"/>
          </reference>
        </references>
      </pivotArea>
    </format>
    <format dxfId="13923">
      <pivotArea outline="0" fieldPosition="0">
        <references count="5">
          <reference field="2" count="1">
            <x v="0"/>
          </reference>
          <reference field="4" count="1">
            <x v="9"/>
          </reference>
          <reference field="5" count="1">
            <x v="0"/>
          </reference>
          <reference field="6" count="1">
            <x v="0"/>
          </reference>
          <reference field="7" count="1">
            <x v="215"/>
          </reference>
        </references>
      </pivotArea>
    </format>
    <format dxfId="13922">
      <pivotArea outline="0" fieldPosition="0">
        <references count="3">
          <reference field="2" count="1">
            <x v="0"/>
          </reference>
          <reference field="5" count="1">
            <x v="0"/>
          </reference>
          <reference field="6" count="1">
            <x v="2"/>
          </reference>
        </references>
      </pivotArea>
    </format>
    <format dxfId="13921">
      <pivotArea outline="0" fieldPosition="0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215"/>
          </reference>
        </references>
      </pivotArea>
    </format>
    <format dxfId="13920">
      <pivotArea outline="0" fieldPosition="0">
        <references count="5">
          <reference field="2" count="1">
            <x v="0"/>
          </reference>
          <reference field="4" count="4">
            <x v="9"/>
            <x v="10"/>
            <x v="11"/>
            <x v="12"/>
          </reference>
          <reference field="5" count="1">
            <x v="0"/>
          </reference>
          <reference field="6" count="1">
            <x v="2"/>
          </reference>
          <reference field="7" count="1">
            <x v="215"/>
          </reference>
        </references>
      </pivotArea>
    </format>
    <format dxfId="13919">
      <pivotArea outline="0" fieldPosition="0">
        <references count="4">
          <reference field="2" count="1">
            <x v="0"/>
          </reference>
          <reference field="5" count="1">
            <x v="0"/>
          </reference>
          <reference field="6" count="1">
            <x v="2"/>
          </reference>
          <reference field="7" count="1">
            <x v="216"/>
          </reference>
        </references>
      </pivotArea>
    </format>
    <format dxfId="13918">
      <pivotArea outline="0" fieldPosition="0">
        <references count="5">
          <reference field="2" count="1">
            <x v="0"/>
          </reference>
          <reference field="4" count="2">
            <x v="9"/>
            <x v="10"/>
          </reference>
          <reference field="5" count="1">
            <x v="0"/>
          </reference>
          <reference field="6" count="1">
            <x v="2"/>
          </reference>
          <reference field="7" count="1">
            <x v="216"/>
          </reference>
        </references>
      </pivotArea>
    </format>
    <format dxfId="13917">
      <pivotArea outline="0" fieldPosition="0">
        <references count="3">
          <reference field="2" count="1">
            <x v="0"/>
          </reference>
          <reference field="5" count="1">
            <x v="0"/>
          </reference>
          <reference field="6" count="1">
            <x v="3"/>
          </reference>
        </references>
      </pivotArea>
    </format>
    <format dxfId="13916">
      <pivotArea outline="0" fieldPosition="0">
        <references count="4">
          <reference field="2" count="1">
            <x v="0"/>
          </reference>
          <reference field="5" count="1">
            <x v="0"/>
          </reference>
          <reference field="6" count="1">
            <x v="3"/>
          </reference>
          <reference field="7" count="1">
            <x v="223"/>
          </reference>
        </references>
      </pivotArea>
    </format>
    <format dxfId="13915">
      <pivotArea outline="0" fieldPosition="0">
        <references count="5">
          <reference field="2" count="1">
            <x v="0"/>
          </reference>
          <reference field="4" count="1">
            <x v="10"/>
          </reference>
          <reference field="5" count="1">
            <x v="0"/>
          </reference>
          <reference field="6" count="1">
            <x v="3"/>
          </reference>
          <reference field="7" count="1">
            <x v="223"/>
          </reference>
        </references>
      </pivotArea>
    </format>
    <format dxfId="13914">
      <pivotArea outline="0" fieldPosition="0">
        <references count="3">
          <reference field="2" count="1">
            <x v="0"/>
          </reference>
          <reference field="5" count="1">
            <x v="0"/>
          </reference>
          <reference field="6" count="1">
            <x v="6"/>
          </reference>
        </references>
      </pivotArea>
    </format>
    <format dxfId="13913">
      <pivotArea outline="0" fieldPosition="0">
        <references count="4">
          <reference field="2" count="1">
            <x v="0"/>
          </reference>
          <reference field="5" count="1">
            <x v="0"/>
          </reference>
          <reference field="6" count="1">
            <x v="6"/>
          </reference>
          <reference field="7" count="1">
            <x v="223"/>
          </reference>
        </references>
      </pivotArea>
    </format>
    <format dxfId="13912">
      <pivotArea outline="0" fieldPosition="0">
        <references count="5">
          <reference field="2" count="1">
            <x v="0"/>
          </reference>
          <reference field="4" count="1">
            <x v="14"/>
          </reference>
          <reference field="5" count="1">
            <x v="0"/>
          </reference>
          <reference field="6" count="1">
            <x v="6"/>
          </reference>
          <reference field="7" count="1">
            <x v="223"/>
          </reference>
        </references>
      </pivotArea>
    </format>
    <format dxfId="13911">
      <pivotArea outline="0" fieldPosition="0">
        <references count="3">
          <reference field="2" count="1">
            <x v="0"/>
          </reference>
          <reference field="5" count="1">
            <x v="0"/>
          </reference>
          <reference field="6" count="1">
            <x v="7"/>
          </reference>
        </references>
      </pivotArea>
    </format>
    <format dxfId="13910">
      <pivotArea outline="0" fieldPosition="0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188"/>
          </reference>
        </references>
      </pivotArea>
    </format>
    <format dxfId="13909">
      <pivotArea outline="0" fieldPosition="0">
        <references count="5">
          <reference field="2" count="1">
            <x v="0"/>
          </reference>
          <reference field="4" count="1">
            <x v="15"/>
          </reference>
          <reference field="5" count="1">
            <x v="0"/>
          </reference>
          <reference field="6" count="1">
            <x v="7"/>
          </reference>
          <reference field="7" count="1">
            <x v="188"/>
          </reference>
        </references>
      </pivotArea>
    </format>
    <format dxfId="13908">
      <pivotArea outline="0" fieldPosition="0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216"/>
          </reference>
        </references>
      </pivotArea>
    </format>
    <format dxfId="13907">
      <pivotArea outline="0" fieldPosition="0">
        <references count="5">
          <reference field="2" count="1">
            <x v="0"/>
          </reference>
          <reference field="4" count="1">
            <x v="16"/>
          </reference>
          <reference field="5" count="1">
            <x v="0"/>
          </reference>
          <reference field="6" count="1">
            <x v="7"/>
          </reference>
          <reference field="7" count="1">
            <x v="216"/>
          </reference>
        </references>
      </pivotArea>
    </format>
    <format dxfId="13906">
      <pivotArea outline="0" fieldPosition="0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217"/>
          </reference>
        </references>
      </pivotArea>
    </format>
    <format dxfId="13905">
      <pivotArea outline="0" fieldPosition="0">
        <references count="5">
          <reference field="2" count="1">
            <x v="0"/>
          </reference>
          <reference field="4" count="1">
            <x v="15"/>
          </reference>
          <reference field="5" count="1">
            <x v="0"/>
          </reference>
          <reference field="6" count="1">
            <x v="7"/>
          </reference>
          <reference field="7" count="1">
            <x v="217"/>
          </reference>
        </references>
      </pivotArea>
    </format>
    <format dxfId="13904">
      <pivotArea outline="0" fieldPosition="0">
        <references count="4">
          <reference field="2" count="1">
            <x v="0"/>
          </reference>
          <reference field="5" count="1">
            <x v="0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3903">
      <pivotArea outline="0" fieldPosition="0">
        <references count="5">
          <reference field="2" count="1">
            <x v="0"/>
          </reference>
          <reference field="4" count="1">
            <x v="16"/>
          </reference>
          <reference field="5" count="1">
            <x v="0"/>
          </reference>
          <reference field="6" count="1">
            <x v="7"/>
          </reference>
          <reference field="7" count="1">
            <x v="223"/>
          </reference>
        </references>
      </pivotArea>
    </format>
    <format dxfId="13902">
      <pivotArea outline="0" fieldPosition="0">
        <references count="2">
          <reference field="2" count="1">
            <x v="1"/>
          </reference>
          <reference field="5" count="1">
            <x v="0"/>
          </reference>
        </references>
      </pivotArea>
    </format>
    <format dxfId="13901">
      <pivotArea outline="0" fieldPosition="0">
        <references count="3">
          <reference field="2" count="1">
            <x v="1"/>
          </reference>
          <reference field="5" count="1">
            <x v="0"/>
          </reference>
          <reference field="6" count="1">
            <x v="8"/>
          </reference>
        </references>
      </pivotArea>
    </format>
    <format dxfId="13900">
      <pivotArea outline="0" fieldPosition="0">
        <references count="4">
          <reference field="2" count="1">
            <x v="1"/>
          </reference>
          <reference field="5" count="1">
            <x v="0"/>
          </reference>
          <reference field="6" count="1">
            <x v="8"/>
          </reference>
          <reference field="7" count="1">
            <x v="200"/>
          </reference>
        </references>
      </pivotArea>
    </format>
    <format dxfId="13899">
      <pivotArea outline="0" fieldPosition="0">
        <references count="5">
          <reference field="2" count="1">
            <x v="1"/>
          </reference>
          <reference field="4" count="2">
            <x v="10"/>
            <x v="15"/>
          </reference>
          <reference field="5" count="1">
            <x v="0"/>
          </reference>
          <reference field="6" count="1">
            <x v="8"/>
          </reference>
          <reference field="7" count="1">
            <x v="200"/>
          </reference>
        </references>
      </pivotArea>
    </format>
    <format dxfId="13898">
      <pivotArea outline="0" fieldPosition="0">
        <references count="2">
          <reference field="2" count="1">
            <x v="2"/>
          </reference>
          <reference field="5" count="1">
            <x v="0"/>
          </reference>
        </references>
      </pivotArea>
    </format>
    <format dxfId="13897">
      <pivotArea outline="0" fieldPosition="0">
        <references count="3">
          <reference field="2" count="1">
            <x v="2"/>
          </reference>
          <reference field="5" count="1">
            <x v="0"/>
          </reference>
          <reference field="6" count="1">
            <x v="10"/>
          </reference>
        </references>
      </pivotArea>
    </format>
    <format dxfId="13896">
      <pivotArea outline="0" fieldPosition="0">
        <references count="4">
          <reference field="2" count="1">
            <x v="2"/>
          </reference>
          <reference field="5" count="1">
            <x v="0"/>
          </reference>
          <reference field="6" count="1">
            <x v="10"/>
          </reference>
          <reference field="7" count="1">
            <x v="197"/>
          </reference>
        </references>
      </pivotArea>
    </format>
    <format dxfId="13895">
      <pivotArea outline="0" fieldPosition="0">
        <references count="5">
          <reference field="2" count="1">
            <x v="2"/>
          </reference>
          <reference field="4" count="3">
            <x v="9"/>
            <x v="10"/>
            <x v="17"/>
          </reference>
          <reference field="5" count="1">
            <x v="0"/>
          </reference>
          <reference field="6" count="1">
            <x v="10"/>
          </reference>
          <reference field="7" count="1">
            <x v="197"/>
          </reference>
        </references>
      </pivotArea>
    </format>
    <format dxfId="13894">
      <pivotArea outline="0" fieldPosition="0">
        <references count="4">
          <reference field="2" count="1">
            <x v="2"/>
          </reference>
          <reference field="5" count="1">
            <x v="0"/>
          </reference>
          <reference field="6" count="1">
            <x v="10"/>
          </reference>
          <reference field="7" count="1">
            <x v="222"/>
          </reference>
        </references>
      </pivotArea>
    </format>
    <format dxfId="13893">
      <pivotArea outline="0" fieldPosition="0">
        <references count="5">
          <reference field="2" count="1">
            <x v="2"/>
          </reference>
          <reference field="4" count="1">
            <x v="10"/>
          </reference>
          <reference field="5" count="1">
            <x v="0"/>
          </reference>
          <reference field="6" count="1">
            <x v="10"/>
          </reference>
          <reference field="7" count="1">
            <x v="222"/>
          </reference>
        </references>
      </pivotArea>
    </format>
    <format dxfId="13892">
      <pivotArea outline="0" fieldPosition="0">
        <references count="4">
          <reference field="2" count="1">
            <x v="2"/>
          </reference>
          <reference field="5" count="1">
            <x v="0"/>
          </reference>
          <reference field="6" count="1">
            <x v="10"/>
          </reference>
          <reference field="7" count="1">
            <x v="225"/>
          </reference>
        </references>
      </pivotArea>
    </format>
    <format dxfId="13891">
      <pivotArea outline="0" fieldPosition="0">
        <references count="5">
          <reference field="2" count="1">
            <x v="2"/>
          </reference>
          <reference field="4" count="1">
            <x v="10"/>
          </reference>
          <reference field="5" count="1">
            <x v="0"/>
          </reference>
          <reference field="6" count="1">
            <x v="10"/>
          </reference>
          <reference field="7" count="1">
            <x v="225"/>
          </reference>
        </references>
      </pivotArea>
    </format>
    <format dxfId="13890">
      <pivotArea outline="0" fieldPosition="0">
        <references count="3">
          <reference field="2" count="1">
            <x v="2"/>
          </reference>
          <reference field="5" count="1">
            <x v="0"/>
          </reference>
          <reference field="6" count="1">
            <x v="11"/>
          </reference>
        </references>
      </pivotArea>
    </format>
    <format dxfId="13889">
      <pivotArea outline="0" fieldPosition="0">
        <references count="4">
          <reference field="2" count="1">
            <x v="2"/>
          </reference>
          <reference field="5" count="1">
            <x v="0"/>
          </reference>
          <reference field="6" count="1">
            <x v="11"/>
          </reference>
          <reference field="7" count="1">
            <x v="202"/>
          </reference>
        </references>
      </pivotArea>
    </format>
    <format dxfId="13888">
      <pivotArea outline="0" fieldPosition="0">
        <references count="5">
          <reference field="2" count="1">
            <x v="2"/>
          </reference>
          <reference field="4" count="1">
            <x v="17"/>
          </reference>
          <reference field="5" count="1">
            <x v="0"/>
          </reference>
          <reference field="6" count="1">
            <x v="11"/>
          </reference>
          <reference field="7" count="1">
            <x v="202"/>
          </reference>
        </references>
      </pivotArea>
    </format>
    <format dxfId="13887">
      <pivotArea outline="0" fieldPosition="0">
        <references count="3">
          <reference field="2" count="1">
            <x v="2"/>
          </reference>
          <reference field="5" count="1">
            <x v="0"/>
          </reference>
          <reference field="6" count="1">
            <x v="13"/>
          </reference>
        </references>
      </pivotArea>
    </format>
    <format dxfId="13886">
      <pivotArea outline="0" fieldPosition="0">
        <references count="4">
          <reference field="2" count="1">
            <x v="2"/>
          </reference>
          <reference field="5" count="1">
            <x v="0"/>
          </reference>
          <reference field="6" count="1">
            <x v="13"/>
          </reference>
          <reference field="7" count="1">
            <x v="223"/>
          </reference>
        </references>
      </pivotArea>
    </format>
    <format dxfId="13885">
      <pivotArea outline="0" fieldPosition="0">
        <references count="5">
          <reference field="2" count="1">
            <x v="2"/>
          </reference>
          <reference field="4" count="2">
            <x v="10"/>
            <x v="26"/>
          </reference>
          <reference field="5" count="1">
            <x v="0"/>
          </reference>
          <reference field="6" count="1">
            <x v="13"/>
          </reference>
          <reference field="7" count="1">
            <x v="223"/>
          </reference>
        </references>
      </pivotArea>
    </format>
    <format dxfId="13884">
      <pivotArea outline="0" fieldPosition="0">
        <references count="3">
          <reference field="2" count="1">
            <x v="2"/>
          </reference>
          <reference field="5" count="1">
            <x v="0"/>
          </reference>
          <reference field="6" count="1">
            <x v="14"/>
          </reference>
        </references>
      </pivotArea>
    </format>
    <format dxfId="13883">
      <pivotArea outline="0" fieldPosition="0">
        <references count="4">
          <reference field="2" count="1">
            <x v="2"/>
          </reference>
          <reference field="5" count="1">
            <x v="0"/>
          </reference>
          <reference field="6" count="1">
            <x v="14"/>
          </reference>
          <reference field="7" count="1">
            <x v="209"/>
          </reference>
        </references>
      </pivotArea>
    </format>
    <format dxfId="13882">
      <pivotArea outline="0" fieldPosition="0">
        <references count="5">
          <reference field="2" count="1">
            <x v="2"/>
          </reference>
          <reference field="4" count="1">
            <x v="17"/>
          </reference>
          <reference field="5" count="1">
            <x v="0"/>
          </reference>
          <reference field="6" count="1">
            <x v="14"/>
          </reference>
          <reference field="7" count="1">
            <x v="209"/>
          </reference>
        </references>
      </pivotArea>
    </format>
    <format dxfId="13881">
      <pivotArea outline="0" fieldPosition="0">
        <references count="2">
          <reference field="2" count="1">
            <x v="3"/>
          </reference>
          <reference field="5" count="1">
            <x v="0"/>
          </reference>
        </references>
      </pivotArea>
    </format>
    <format dxfId="13880">
      <pivotArea outline="0" fieldPosition="0">
        <references count="3">
          <reference field="2" count="1">
            <x v="3"/>
          </reference>
          <reference field="5" count="1">
            <x v="0"/>
          </reference>
          <reference field="6" count="1">
            <x v="15"/>
          </reference>
        </references>
      </pivotArea>
    </format>
    <format dxfId="13879">
      <pivotArea outline="0" fieldPosition="0">
        <references count="4">
          <reference field="2" count="1">
            <x v="3"/>
          </reference>
          <reference field="5" count="1">
            <x v="0"/>
          </reference>
          <reference field="6" count="1">
            <x v="15"/>
          </reference>
          <reference field="7" count="1">
            <x v="218"/>
          </reference>
        </references>
      </pivotArea>
    </format>
    <format dxfId="13878">
      <pivotArea outline="0" fieldPosition="0">
        <references count="5">
          <reference field="2" count="1">
            <x v="3"/>
          </reference>
          <reference field="4" count="1">
            <x v="12"/>
          </reference>
          <reference field="5" count="1">
            <x v="0"/>
          </reference>
          <reference field="6" count="1">
            <x v="15"/>
          </reference>
          <reference field="7" count="1">
            <x v="218"/>
          </reference>
        </references>
      </pivotArea>
    </format>
    <format dxfId="13877">
      <pivotArea outline="0" fieldPosition="0">
        <references count="3">
          <reference field="2" count="1">
            <x v="3"/>
          </reference>
          <reference field="5" count="1">
            <x v="0"/>
          </reference>
          <reference field="6" count="1">
            <x v="17"/>
          </reference>
        </references>
      </pivotArea>
    </format>
    <format dxfId="13876">
      <pivotArea outline="0" fieldPosition="0">
        <references count="4">
          <reference field="2" count="1">
            <x v="3"/>
          </reference>
          <reference field="5" count="1">
            <x v="0"/>
          </reference>
          <reference field="6" count="1">
            <x v="17"/>
          </reference>
          <reference field="7" count="1">
            <x v="214"/>
          </reference>
        </references>
      </pivotArea>
    </format>
    <format dxfId="13875">
      <pivotArea outline="0" fieldPosition="0">
        <references count="5">
          <reference field="2" count="1">
            <x v="3"/>
          </reference>
          <reference field="4" count="1">
            <x v="15"/>
          </reference>
          <reference field="5" count="1">
            <x v="0"/>
          </reference>
          <reference field="6" count="1">
            <x v="17"/>
          </reference>
          <reference field="7" count="1">
            <x v="214"/>
          </reference>
        </references>
      </pivotArea>
    </format>
    <format dxfId="13874">
      <pivotArea outline="0" fieldPosition="0">
        <references count="2">
          <reference field="2" count="1">
            <x v="5"/>
          </reference>
          <reference field="5" count="1">
            <x v="0"/>
          </reference>
        </references>
      </pivotArea>
    </format>
    <format dxfId="13873">
      <pivotArea outline="0" fieldPosition="0">
        <references count="3">
          <reference field="2" count="1">
            <x v="5"/>
          </reference>
          <reference field="5" count="1">
            <x v="0"/>
          </reference>
          <reference field="6" count="1">
            <x v="19"/>
          </reference>
        </references>
      </pivotArea>
    </format>
    <format dxfId="13872">
      <pivotArea outline="0" fieldPosition="0">
        <references count="4">
          <reference field="2" count="1">
            <x v="5"/>
          </reference>
          <reference field="5" count="1">
            <x v="0"/>
          </reference>
          <reference field="6" count="1">
            <x v="19"/>
          </reference>
          <reference field="7" count="1">
            <x v="188"/>
          </reference>
        </references>
      </pivotArea>
    </format>
    <format dxfId="13871">
      <pivotArea outline="0" fieldPosition="0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19"/>
          </reference>
          <reference field="7" count="1">
            <x v="188"/>
          </reference>
        </references>
      </pivotArea>
    </format>
    <format dxfId="13870">
      <pivotArea outline="0" fieldPosition="0">
        <references count="4">
          <reference field="2" count="1">
            <x v="5"/>
          </reference>
          <reference field="5" count="1">
            <x v="0"/>
          </reference>
          <reference field="6" count="1">
            <x v="19"/>
          </reference>
          <reference field="7" count="1">
            <x v="194"/>
          </reference>
        </references>
      </pivotArea>
    </format>
    <format dxfId="13869">
      <pivotArea outline="0" fieldPosition="0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19"/>
          </reference>
          <reference field="7" count="1">
            <x v="194"/>
          </reference>
        </references>
      </pivotArea>
    </format>
    <format dxfId="13868">
      <pivotArea outline="0" fieldPosition="0">
        <references count="4">
          <reference field="2" count="1">
            <x v="5"/>
          </reference>
          <reference field="5" count="1">
            <x v="0"/>
          </reference>
          <reference field="6" count="1">
            <x v="19"/>
          </reference>
          <reference field="7" count="1">
            <x v="200"/>
          </reference>
        </references>
      </pivotArea>
    </format>
    <format dxfId="13867">
      <pivotArea outline="0" fieldPosition="0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19"/>
          </reference>
          <reference field="7" count="1">
            <x v="200"/>
          </reference>
        </references>
      </pivotArea>
    </format>
    <format dxfId="13866">
      <pivotArea outline="0" fieldPosition="0">
        <references count="3">
          <reference field="2" count="1">
            <x v="5"/>
          </reference>
          <reference field="5" count="1">
            <x v="0"/>
          </reference>
          <reference field="6" count="1">
            <x v="20"/>
          </reference>
        </references>
      </pivotArea>
    </format>
    <format dxfId="13865">
      <pivotArea outline="0" fieldPosition="0">
        <references count="4">
          <reference field="2" count="1">
            <x v="5"/>
          </reference>
          <reference field="5" count="1">
            <x v="0"/>
          </reference>
          <reference field="6" count="1">
            <x v="20"/>
          </reference>
          <reference field="7" count="1">
            <x v="188"/>
          </reference>
        </references>
      </pivotArea>
    </format>
    <format dxfId="13864">
      <pivotArea outline="0" fieldPosition="0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20"/>
          </reference>
          <reference field="7" count="1">
            <x v="188"/>
          </reference>
        </references>
      </pivotArea>
    </format>
    <format dxfId="13863">
      <pivotArea outline="0" fieldPosition="0">
        <references count="4">
          <reference field="2" count="1">
            <x v="5"/>
          </reference>
          <reference field="5" count="1">
            <x v="0"/>
          </reference>
          <reference field="6" count="1">
            <x v="20"/>
          </reference>
          <reference field="7" count="1">
            <x v="194"/>
          </reference>
        </references>
      </pivotArea>
    </format>
    <format dxfId="13862">
      <pivotArea outline="0" fieldPosition="0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20"/>
          </reference>
          <reference field="7" count="1">
            <x v="194"/>
          </reference>
        </references>
      </pivotArea>
    </format>
    <format dxfId="13861">
      <pivotArea outline="0" fieldPosition="0">
        <references count="4">
          <reference field="2" count="1">
            <x v="5"/>
          </reference>
          <reference field="5" count="1">
            <x v="0"/>
          </reference>
          <reference field="6" count="1">
            <x v="20"/>
          </reference>
          <reference field="7" count="1">
            <x v="200"/>
          </reference>
        </references>
      </pivotArea>
    </format>
    <format dxfId="13860">
      <pivotArea outline="0" fieldPosition="0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20"/>
          </reference>
          <reference field="7" count="1">
            <x v="200"/>
          </reference>
        </references>
      </pivotArea>
    </format>
    <format dxfId="13859">
      <pivotArea outline="0" fieldPosition="0">
        <references count="3">
          <reference field="2" count="1">
            <x v="5"/>
          </reference>
          <reference field="5" count="1">
            <x v="0"/>
          </reference>
          <reference field="6" count="1">
            <x v="21"/>
          </reference>
        </references>
      </pivotArea>
    </format>
    <format dxfId="13858">
      <pivotArea outline="0" fieldPosition="0">
        <references count="4">
          <reference field="2" count="1">
            <x v="5"/>
          </reference>
          <reference field="5" count="1">
            <x v="0"/>
          </reference>
          <reference field="6" count="1">
            <x v="21"/>
          </reference>
          <reference field="7" count="1">
            <x v="188"/>
          </reference>
        </references>
      </pivotArea>
    </format>
    <format dxfId="13857">
      <pivotArea outline="0" fieldPosition="0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21"/>
          </reference>
          <reference field="7" count="1">
            <x v="188"/>
          </reference>
        </references>
      </pivotArea>
    </format>
    <format dxfId="13856">
      <pivotArea outline="0" fieldPosition="0">
        <references count="4">
          <reference field="2" count="1">
            <x v="5"/>
          </reference>
          <reference field="5" count="1">
            <x v="0"/>
          </reference>
          <reference field="6" count="1">
            <x v="21"/>
          </reference>
          <reference field="7" count="1">
            <x v="194"/>
          </reference>
        </references>
      </pivotArea>
    </format>
    <format dxfId="13855">
      <pivotArea outline="0" fieldPosition="0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21"/>
          </reference>
          <reference field="7" count="1">
            <x v="194"/>
          </reference>
        </references>
      </pivotArea>
    </format>
    <format dxfId="13854">
      <pivotArea outline="0" fieldPosition="0">
        <references count="4">
          <reference field="2" count="1">
            <x v="5"/>
          </reference>
          <reference field="5" count="1">
            <x v="0"/>
          </reference>
          <reference field="6" count="1">
            <x v="21"/>
          </reference>
          <reference field="7" count="1">
            <x v="200"/>
          </reference>
        </references>
      </pivotArea>
    </format>
    <format dxfId="13853">
      <pivotArea outline="0" fieldPosition="0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21"/>
          </reference>
          <reference field="7" count="1">
            <x v="200"/>
          </reference>
        </references>
      </pivotArea>
    </format>
    <format dxfId="13852">
      <pivotArea outline="0" fieldPosition="0">
        <references count="3">
          <reference field="2" count="1">
            <x v="5"/>
          </reference>
          <reference field="5" count="1">
            <x v="0"/>
          </reference>
          <reference field="6" count="1">
            <x v="22"/>
          </reference>
        </references>
      </pivotArea>
    </format>
    <format dxfId="13851">
      <pivotArea outline="0" fieldPosition="0">
        <references count="4">
          <reference field="2" count="1">
            <x v="5"/>
          </reference>
          <reference field="5" count="1">
            <x v="0"/>
          </reference>
          <reference field="6" count="1">
            <x v="22"/>
          </reference>
          <reference field="7" count="1">
            <x v="188"/>
          </reference>
        </references>
      </pivotArea>
    </format>
    <format dxfId="13850">
      <pivotArea outline="0" fieldPosition="0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22"/>
          </reference>
          <reference field="7" count="1">
            <x v="188"/>
          </reference>
        </references>
      </pivotArea>
    </format>
    <format dxfId="13849">
      <pivotArea outline="0" fieldPosition="0">
        <references count="4">
          <reference field="2" count="1">
            <x v="5"/>
          </reference>
          <reference field="5" count="1">
            <x v="0"/>
          </reference>
          <reference field="6" count="1">
            <x v="22"/>
          </reference>
          <reference field="7" count="1">
            <x v="189"/>
          </reference>
        </references>
      </pivotArea>
    </format>
    <format dxfId="13848">
      <pivotArea outline="0" fieldPosition="0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22"/>
          </reference>
          <reference field="7" count="1">
            <x v="189"/>
          </reference>
        </references>
      </pivotArea>
    </format>
    <format dxfId="13847">
      <pivotArea outline="0" fieldPosition="0">
        <references count="4">
          <reference field="2" count="1">
            <x v="5"/>
          </reference>
          <reference field="5" count="1">
            <x v="0"/>
          </reference>
          <reference field="6" count="1">
            <x v="22"/>
          </reference>
          <reference field="7" count="1">
            <x v="207"/>
          </reference>
        </references>
      </pivotArea>
    </format>
    <format dxfId="13846">
      <pivotArea outline="0" fieldPosition="0">
        <references count="5">
          <reference field="2" count="1">
            <x v="5"/>
          </reference>
          <reference field="4" count="1">
            <x v="15"/>
          </reference>
          <reference field="5" count="1">
            <x v="0"/>
          </reference>
          <reference field="6" count="1">
            <x v="22"/>
          </reference>
          <reference field="7" count="1">
            <x v="207"/>
          </reference>
        </references>
      </pivotArea>
    </format>
    <format dxfId="13845">
      <pivotArea outline="0" fieldPosition="0">
        <references count="2">
          <reference field="2" count="1">
            <x v="6"/>
          </reference>
          <reference field="5" count="1">
            <x v="0"/>
          </reference>
        </references>
      </pivotArea>
    </format>
    <format dxfId="13844">
      <pivotArea outline="0" fieldPosition="0">
        <references count="3">
          <reference field="2" count="1">
            <x v="6"/>
          </reference>
          <reference field="5" count="1">
            <x v="0"/>
          </reference>
          <reference field="6" count="1">
            <x v="24"/>
          </reference>
        </references>
      </pivotArea>
    </format>
    <format dxfId="13843">
      <pivotArea outline="0" fieldPosition="0">
        <references count="4">
          <reference field="2" count="1">
            <x v="6"/>
          </reference>
          <reference field="5" count="1">
            <x v="0"/>
          </reference>
          <reference field="6" count="1">
            <x v="24"/>
          </reference>
          <reference field="7" count="1">
            <x v="192"/>
          </reference>
        </references>
      </pivotArea>
    </format>
    <format dxfId="13842">
      <pivotArea outline="0" fieldPosition="0">
        <references count="5">
          <reference field="2" count="1">
            <x v="6"/>
          </reference>
          <reference field="4" count="1">
            <x v="15"/>
          </reference>
          <reference field="5" count="1">
            <x v="0"/>
          </reference>
          <reference field="6" count="1">
            <x v="24"/>
          </reference>
          <reference field="7" count="1">
            <x v="192"/>
          </reference>
        </references>
      </pivotArea>
    </format>
    <format dxfId="13841">
      <pivotArea outline="0" fieldPosition="0">
        <references count="4">
          <reference field="2" count="1">
            <x v="6"/>
          </reference>
          <reference field="5" count="1">
            <x v="0"/>
          </reference>
          <reference field="6" count="1">
            <x v="24"/>
          </reference>
          <reference field="7" count="1">
            <x v="193"/>
          </reference>
        </references>
      </pivotArea>
    </format>
    <format dxfId="13840">
      <pivotArea outline="0" fieldPosition="0">
        <references count="5">
          <reference field="2" count="1">
            <x v="6"/>
          </reference>
          <reference field="4" count="1">
            <x v="15"/>
          </reference>
          <reference field="5" count="1">
            <x v="0"/>
          </reference>
          <reference field="6" count="1">
            <x v="24"/>
          </reference>
          <reference field="7" count="1">
            <x v="193"/>
          </reference>
        </references>
      </pivotArea>
    </format>
    <format dxfId="13839">
      <pivotArea outline="0" fieldPosition="0">
        <references count="2">
          <reference field="2" count="1">
            <x v="7"/>
          </reference>
          <reference field="5" count="1">
            <x v="0"/>
          </reference>
        </references>
      </pivotArea>
    </format>
    <format dxfId="13838">
      <pivotArea outline="0" fieldPosition="0">
        <references count="3">
          <reference field="2" count="1">
            <x v="7"/>
          </reference>
          <reference field="5" count="1">
            <x v="0"/>
          </reference>
          <reference field="6" count="1">
            <x v="28"/>
          </reference>
        </references>
      </pivotArea>
    </format>
    <format dxfId="13837">
      <pivotArea outline="0" fieldPosition="0">
        <references count="4">
          <reference field="2" count="1">
            <x v="7"/>
          </reference>
          <reference field="5" count="1">
            <x v="0"/>
          </reference>
          <reference field="6" count="1">
            <x v="28"/>
          </reference>
          <reference field="7" count="1">
            <x v="203"/>
          </reference>
        </references>
      </pivotArea>
    </format>
    <format dxfId="13836">
      <pivotArea outline="0" fieldPosition="0">
        <references count="5">
          <reference field="2" count="1">
            <x v="7"/>
          </reference>
          <reference field="4" count="1">
            <x v="19"/>
          </reference>
          <reference field="5" count="1">
            <x v="0"/>
          </reference>
          <reference field="6" count="1">
            <x v="28"/>
          </reference>
          <reference field="7" count="1">
            <x v="203"/>
          </reference>
        </references>
      </pivotArea>
    </format>
    <format dxfId="13835">
      <pivotArea outline="0" fieldPosition="0">
        <references count="2">
          <reference field="2" count="1">
            <x v="8"/>
          </reference>
          <reference field="5" count="1">
            <x v="0"/>
          </reference>
        </references>
      </pivotArea>
    </format>
    <format dxfId="13834">
      <pivotArea outline="0" fieldPosition="0">
        <references count="3">
          <reference field="2" count="1">
            <x v="8"/>
          </reference>
          <reference field="5" count="1">
            <x v="0"/>
          </reference>
          <reference field="6" count="1">
            <x v="31"/>
          </reference>
        </references>
      </pivotArea>
    </format>
    <format dxfId="13833">
      <pivotArea outline="0" fieldPosition="0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96"/>
          </reference>
        </references>
      </pivotArea>
    </format>
    <format dxfId="13832">
      <pivotArea outline="0" fieldPosition="0">
        <references count="5">
          <reference field="2" count="1">
            <x v="8"/>
          </reference>
          <reference field="4" count="1">
            <x v="18"/>
          </reference>
          <reference field="5" count="1">
            <x v="0"/>
          </reference>
          <reference field="6" count="1">
            <x v="31"/>
          </reference>
          <reference field="7" count="1">
            <x v="196"/>
          </reference>
        </references>
      </pivotArea>
    </format>
    <format dxfId="13831">
      <pivotArea outline="0" fieldPosition="0">
        <references count="4">
          <reference field="2" count="1">
            <x v="8"/>
          </reference>
          <reference field="5" count="1">
            <x v="0"/>
          </reference>
          <reference field="6" count="1">
            <x v="31"/>
          </reference>
          <reference field="7" count="1">
            <x v="198"/>
          </reference>
        </references>
      </pivotArea>
    </format>
    <format dxfId="13830">
      <pivotArea outline="0" fieldPosition="0">
        <references count="5">
          <reference field="2" count="1">
            <x v="8"/>
          </reference>
          <reference field="4" count="1">
            <x v="19"/>
          </reference>
          <reference field="5" count="1">
            <x v="0"/>
          </reference>
          <reference field="6" count="1">
            <x v="31"/>
          </reference>
          <reference field="7" count="1">
            <x v="198"/>
          </reference>
        </references>
      </pivotArea>
    </format>
    <format dxfId="13829">
      <pivotArea outline="0" fieldPosition="0">
        <references count="3">
          <reference field="2" count="1">
            <x v="8"/>
          </reference>
          <reference field="5" count="1">
            <x v="0"/>
          </reference>
          <reference field="6" count="1">
            <x v="32"/>
          </reference>
        </references>
      </pivotArea>
    </format>
    <format dxfId="13828">
      <pivotArea outline="0" fieldPosition="0">
        <references count="4">
          <reference field="2" count="1">
            <x v="8"/>
          </reference>
          <reference field="5" count="1">
            <x v="0"/>
          </reference>
          <reference field="6" count="1">
            <x v="32"/>
          </reference>
          <reference field="7" count="1">
            <x v="195"/>
          </reference>
        </references>
      </pivotArea>
    </format>
    <format dxfId="13827">
      <pivotArea outline="0" fieldPosition="0">
        <references count="5">
          <reference field="2" count="1">
            <x v="8"/>
          </reference>
          <reference field="4" count="1">
            <x v="19"/>
          </reference>
          <reference field="5" count="1">
            <x v="0"/>
          </reference>
          <reference field="6" count="1">
            <x v="32"/>
          </reference>
          <reference field="7" count="1">
            <x v="195"/>
          </reference>
        </references>
      </pivotArea>
    </format>
    <format dxfId="13826">
      <pivotArea outline="0" fieldPosition="0">
        <references count="4">
          <reference field="2" count="1">
            <x v="8"/>
          </reference>
          <reference field="5" count="1">
            <x v="0"/>
          </reference>
          <reference field="6" count="1">
            <x v="32"/>
          </reference>
          <reference field="7" count="1">
            <x v="216"/>
          </reference>
        </references>
      </pivotArea>
    </format>
    <format dxfId="13825">
      <pivotArea outline="0" fieldPosition="0">
        <references count="5">
          <reference field="2" count="1">
            <x v="8"/>
          </reference>
          <reference field="4" count="1">
            <x v="10"/>
          </reference>
          <reference field="5" count="1">
            <x v="0"/>
          </reference>
          <reference field="6" count="1">
            <x v="32"/>
          </reference>
          <reference field="7" count="1">
            <x v="216"/>
          </reference>
        </references>
      </pivotArea>
    </format>
    <format dxfId="13824">
      <pivotArea outline="0" fieldPosition="0">
        <references count="3">
          <reference field="2" count="1">
            <x v="8"/>
          </reference>
          <reference field="5" count="1">
            <x v="0"/>
          </reference>
          <reference field="6" count="1">
            <x v="33"/>
          </reference>
        </references>
      </pivotArea>
    </format>
    <format dxfId="13823">
      <pivotArea outline="0" fieldPosition="0">
        <references count="4">
          <reference field="2" count="1">
            <x v="8"/>
          </reference>
          <reference field="5" count="1">
            <x v="0"/>
          </reference>
          <reference field="6" count="1">
            <x v="33"/>
          </reference>
          <reference field="7" count="1">
            <x v="188"/>
          </reference>
        </references>
      </pivotArea>
    </format>
    <format dxfId="13822">
      <pivotArea outline="0" fieldPosition="0">
        <references count="5">
          <reference field="2" count="1">
            <x v="8"/>
          </reference>
          <reference field="4" count="1">
            <x v="10"/>
          </reference>
          <reference field="5" count="1">
            <x v="0"/>
          </reference>
          <reference field="6" count="1">
            <x v="33"/>
          </reference>
          <reference field="7" count="1">
            <x v="188"/>
          </reference>
        </references>
      </pivotArea>
    </format>
    <format dxfId="13821">
      <pivotArea outline="0" fieldPosition="0">
        <references count="4">
          <reference field="2" count="1">
            <x v="8"/>
          </reference>
          <reference field="5" count="1">
            <x v="0"/>
          </reference>
          <reference field="6" count="1">
            <x v="33"/>
          </reference>
          <reference field="7" count="1">
            <x v="196"/>
          </reference>
        </references>
      </pivotArea>
    </format>
    <format dxfId="13820">
      <pivotArea outline="0" fieldPosition="0">
        <references count="5">
          <reference field="2" count="1">
            <x v="8"/>
          </reference>
          <reference field="4" count="1">
            <x v="15"/>
          </reference>
          <reference field="5" count="1">
            <x v="0"/>
          </reference>
          <reference field="6" count="1">
            <x v="33"/>
          </reference>
          <reference field="7" count="1">
            <x v="196"/>
          </reference>
        </references>
      </pivotArea>
    </format>
    <format dxfId="13819">
      <pivotArea outline="0" fieldPosition="0">
        <references count="2">
          <reference field="2" count="1">
            <x v="9"/>
          </reference>
          <reference field="5" count="1">
            <x v="0"/>
          </reference>
        </references>
      </pivotArea>
    </format>
    <format dxfId="13818">
      <pivotArea outline="0" fieldPosition="0">
        <references count="3">
          <reference field="2" count="1">
            <x v="9"/>
          </reference>
          <reference field="5" count="1">
            <x v="0"/>
          </reference>
          <reference field="6" count="1">
            <x v="34"/>
          </reference>
        </references>
      </pivotArea>
    </format>
    <format dxfId="13817">
      <pivotArea outline="0" fieldPosition="0">
        <references count="4">
          <reference field="2" count="1">
            <x v="9"/>
          </reference>
          <reference field="5" count="1">
            <x v="0"/>
          </reference>
          <reference field="6" count="1">
            <x v="34"/>
          </reference>
          <reference field="7" count="1">
            <x v="190"/>
          </reference>
        </references>
      </pivotArea>
    </format>
    <format dxfId="13816">
      <pivotArea outline="0" fieldPosition="0">
        <references count="5">
          <reference field="2" count="1">
            <x v="9"/>
          </reference>
          <reference field="4" count="1">
            <x v="15"/>
          </reference>
          <reference field="5" count="1">
            <x v="0"/>
          </reference>
          <reference field="6" count="1">
            <x v="34"/>
          </reference>
          <reference field="7" count="1">
            <x v="190"/>
          </reference>
        </references>
      </pivotArea>
    </format>
    <format dxfId="13815">
      <pivotArea outline="0" fieldPosition="0">
        <references count="2">
          <reference field="2" count="1">
            <x v="10"/>
          </reference>
          <reference field="5" count="1">
            <x v="0"/>
          </reference>
        </references>
      </pivotArea>
    </format>
    <format dxfId="13814">
      <pivotArea outline="0" fieldPosition="0">
        <references count="3">
          <reference field="2" count="1">
            <x v="10"/>
          </reference>
          <reference field="5" count="1">
            <x v="0"/>
          </reference>
          <reference field="6" count="1">
            <x v="35"/>
          </reference>
        </references>
      </pivotArea>
    </format>
    <format dxfId="13813">
      <pivotArea outline="0" fieldPosition="0">
        <references count="4">
          <reference field="2" count="1">
            <x v="10"/>
          </reference>
          <reference field="5" count="1">
            <x v="0"/>
          </reference>
          <reference field="6" count="1">
            <x v="35"/>
          </reference>
          <reference field="7" count="1">
            <x v="223"/>
          </reference>
        </references>
      </pivotArea>
    </format>
    <format dxfId="13812">
      <pivotArea outline="0" fieldPosition="0">
        <references count="5">
          <reference field="2" count="1">
            <x v="10"/>
          </reference>
          <reference field="4" count="1">
            <x v="15"/>
          </reference>
          <reference field="5" count="1">
            <x v="0"/>
          </reference>
          <reference field="6" count="1">
            <x v="35"/>
          </reference>
          <reference field="7" count="1">
            <x v="223"/>
          </reference>
        </references>
      </pivotArea>
    </format>
    <format dxfId="13811">
      <pivotArea outline="0" fieldPosition="0">
        <references count="2">
          <reference field="2" count="1">
            <x v="11"/>
          </reference>
          <reference field="5" count="1">
            <x v="0"/>
          </reference>
        </references>
      </pivotArea>
    </format>
    <format dxfId="13810">
      <pivotArea outline="0" fieldPosition="0">
        <references count="3">
          <reference field="2" count="1">
            <x v="11"/>
          </reference>
          <reference field="5" count="1">
            <x v="0"/>
          </reference>
          <reference field="6" count="1">
            <x v="36"/>
          </reference>
        </references>
      </pivotArea>
    </format>
    <format dxfId="13809">
      <pivotArea outline="0" fieldPosition="0">
        <references count="4">
          <reference field="2" count="1">
            <x v="11"/>
          </reference>
          <reference field="5" count="1">
            <x v="0"/>
          </reference>
          <reference field="6" count="1">
            <x v="36"/>
          </reference>
          <reference field="7" count="1">
            <x v="205"/>
          </reference>
        </references>
      </pivotArea>
    </format>
    <format dxfId="13808">
      <pivotArea outline="0" fieldPosition="0">
        <references count="5">
          <reference field="2" count="1">
            <x v="11"/>
          </reference>
          <reference field="4" count="1">
            <x v="20"/>
          </reference>
          <reference field="5" count="1">
            <x v="0"/>
          </reference>
          <reference field="6" count="1">
            <x v="36"/>
          </reference>
          <reference field="7" count="1">
            <x v="205"/>
          </reference>
        </references>
      </pivotArea>
    </format>
    <format dxfId="13807">
      <pivotArea outline="0" fieldPosition="0">
        <references count="2">
          <reference field="2" count="1">
            <x v="12"/>
          </reference>
          <reference field="5" count="1">
            <x v="0"/>
          </reference>
        </references>
      </pivotArea>
    </format>
    <format dxfId="13806">
      <pivotArea outline="0" fieldPosition="0">
        <references count="3">
          <reference field="2" count="1">
            <x v="12"/>
          </reference>
          <reference field="5" count="1">
            <x v="0"/>
          </reference>
          <reference field="6" count="1">
            <x v="37"/>
          </reference>
        </references>
      </pivotArea>
    </format>
    <format dxfId="13805">
      <pivotArea outline="0" fieldPosition="0">
        <references count="4">
          <reference field="2" count="1">
            <x v="12"/>
          </reference>
          <reference field="5" count="1">
            <x v="0"/>
          </reference>
          <reference field="6" count="1">
            <x v="37"/>
          </reference>
          <reference field="7" count="1">
            <x v="205"/>
          </reference>
        </references>
      </pivotArea>
    </format>
    <format dxfId="13804">
      <pivotArea outline="0" fieldPosition="0">
        <references count="5">
          <reference field="2" count="1">
            <x v="12"/>
          </reference>
          <reference field="4" count="1">
            <x v="21"/>
          </reference>
          <reference field="5" count="1">
            <x v="0"/>
          </reference>
          <reference field="6" count="1">
            <x v="37"/>
          </reference>
          <reference field="7" count="1">
            <x v="205"/>
          </reference>
        </references>
      </pivotArea>
    </format>
    <format dxfId="13803">
      <pivotArea outline="0" fieldPosition="0">
        <references count="3">
          <reference field="2" count="1">
            <x v="12"/>
          </reference>
          <reference field="5" count="1">
            <x v="0"/>
          </reference>
          <reference field="6" count="1">
            <x v="38"/>
          </reference>
        </references>
      </pivotArea>
    </format>
    <format dxfId="13802">
      <pivotArea outline="0" fieldPosition="0">
        <references count="4">
          <reference field="2" count="1">
            <x v="12"/>
          </reference>
          <reference field="5" count="1">
            <x v="0"/>
          </reference>
          <reference field="6" count="1">
            <x v="38"/>
          </reference>
          <reference field="7" count="1">
            <x v="205"/>
          </reference>
        </references>
      </pivotArea>
    </format>
    <format dxfId="13801">
      <pivotArea outline="0" fieldPosition="0">
        <references count="5">
          <reference field="2" count="1">
            <x v="12"/>
          </reference>
          <reference field="4" count="1">
            <x v="21"/>
          </reference>
          <reference field="5" count="1">
            <x v="0"/>
          </reference>
          <reference field="6" count="1">
            <x v="38"/>
          </reference>
          <reference field="7" count="1">
            <x v="205"/>
          </reference>
        </references>
      </pivotArea>
    </format>
    <format dxfId="13800">
      <pivotArea outline="0" fieldPosition="0">
        <references count="1">
          <reference field="5" count="1">
            <x v="0"/>
          </reference>
        </references>
      </pivotArea>
    </format>
    <format dxfId="13799">
      <pivotArea outline="0" fieldPosition="0">
        <references count="1">
          <reference field="5" count="1">
            <x v="1"/>
          </reference>
        </references>
      </pivotArea>
    </format>
    <format dxfId="13798">
      <pivotArea outline="0" fieldPosition="0">
        <references count="2">
          <reference field="2" count="1">
            <x v="0"/>
          </reference>
          <reference field="5" count="1">
            <x v="1"/>
          </reference>
        </references>
      </pivotArea>
    </format>
    <format dxfId="13797">
      <pivotArea outline="0" fieldPosition="0">
        <references count="3">
          <reference field="2" count="1">
            <x v="0"/>
          </reference>
          <reference field="5" count="1">
            <x v="1"/>
          </reference>
          <reference field="6" count="1">
            <x v="4"/>
          </reference>
        </references>
      </pivotArea>
    </format>
    <format dxfId="13796">
      <pivotArea outline="0" fieldPosition="0">
        <references count="4">
          <reference field="2" count="1">
            <x v="0"/>
          </reference>
          <reference field="5" count="1">
            <x v="1"/>
          </reference>
          <reference field="6" count="1">
            <x v="4"/>
          </reference>
          <reference field="7" count="1">
            <x v="205"/>
          </reference>
        </references>
      </pivotArea>
    </format>
    <format dxfId="13795">
      <pivotArea outline="0" fieldPosition="0">
        <references count="5">
          <reference field="2" count="1">
            <x v="0"/>
          </reference>
          <reference field="4" count="3">
            <x v="9"/>
            <x v="10"/>
            <x v="12"/>
          </reference>
          <reference field="5" count="1">
            <x v="1"/>
          </reference>
          <reference field="6" count="1">
            <x v="4"/>
          </reference>
          <reference field="7" count="1">
            <x v="205"/>
          </reference>
        </references>
      </pivotArea>
    </format>
    <format dxfId="13794">
      <pivotArea outline="0" fieldPosition="0">
        <references count="1">
          <reference field="5" count="1">
            <x v="1"/>
          </reference>
        </references>
      </pivotArea>
    </format>
    <format dxfId="13793">
      <pivotArea outline="0" fieldPosition="0">
        <references count="1">
          <reference field="5" count="1">
            <x v="3"/>
          </reference>
        </references>
      </pivotArea>
    </format>
    <format dxfId="13792">
      <pivotArea outline="0" fieldPosition="0">
        <references count="2">
          <reference field="2" count="1">
            <x v="0"/>
          </reference>
          <reference field="5" count="1">
            <x v="3"/>
          </reference>
        </references>
      </pivotArea>
    </format>
    <format dxfId="13791">
      <pivotArea outline="0" fieldPosition="0">
        <references count="3">
          <reference field="2" count="1">
            <x v="0"/>
          </reference>
          <reference field="5" count="1">
            <x v="3"/>
          </reference>
          <reference field="6" count="1">
            <x v="7"/>
          </reference>
        </references>
      </pivotArea>
    </format>
    <format dxfId="13790">
      <pivotArea outline="0" fieldPosition="0">
        <references count="4">
          <reference field="2" count="1">
            <x v="0"/>
          </reference>
          <reference field="5" count="1">
            <x v="3"/>
          </reference>
          <reference field="6" count="1">
            <x v="7"/>
          </reference>
          <reference field="7" count="1">
            <x v="215"/>
          </reference>
        </references>
      </pivotArea>
    </format>
    <format dxfId="13789">
      <pivotArea outline="0" fieldPosition="0">
        <references count="5">
          <reference field="2" count="1">
            <x v="0"/>
          </reference>
          <reference field="4" count="3">
            <x v="9"/>
            <x v="10"/>
            <x v="12"/>
          </reference>
          <reference field="5" count="1">
            <x v="3"/>
          </reference>
          <reference field="6" count="1">
            <x v="7"/>
          </reference>
          <reference field="7" count="1">
            <x v="215"/>
          </reference>
        </references>
      </pivotArea>
    </format>
    <format dxfId="13788">
      <pivotArea outline="0" fieldPosition="0">
        <references count="4">
          <reference field="2" count="1">
            <x v="0"/>
          </reference>
          <reference field="5" count="1">
            <x v="3"/>
          </reference>
          <reference field="6" count="1">
            <x v="7"/>
          </reference>
          <reference field="7" count="1">
            <x v="218"/>
          </reference>
        </references>
      </pivotArea>
    </format>
    <format dxfId="13787">
      <pivotArea outline="0" fieldPosition="0">
        <references count="5">
          <reference field="2" count="1">
            <x v="0"/>
          </reference>
          <reference field="4" count="1">
            <x v="10"/>
          </reference>
          <reference field="5" count="1">
            <x v="3"/>
          </reference>
          <reference field="6" count="1">
            <x v="7"/>
          </reference>
          <reference field="7" count="1">
            <x v="218"/>
          </reference>
        </references>
      </pivotArea>
    </format>
    <format dxfId="13786">
      <pivotArea outline="0" fieldPosition="0">
        <references count="2">
          <reference field="2" count="1">
            <x v="2"/>
          </reference>
          <reference field="5" count="1">
            <x v="3"/>
          </reference>
        </references>
      </pivotArea>
    </format>
    <format dxfId="13785">
      <pivotArea outline="0" fieldPosition="0">
        <references count="3">
          <reference field="2" count="1">
            <x v="2"/>
          </reference>
          <reference field="5" count="1">
            <x v="3"/>
          </reference>
          <reference field="6" count="1">
            <x v="13"/>
          </reference>
        </references>
      </pivotArea>
    </format>
    <format dxfId="13784">
      <pivotArea outline="0" fieldPosition="0">
        <references count="4">
          <reference field="2" count="1">
            <x v="2"/>
          </reference>
          <reference field="5" count="1">
            <x v="3"/>
          </reference>
          <reference field="6" count="1">
            <x v="13"/>
          </reference>
          <reference field="7" count="1">
            <x v="212"/>
          </reference>
        </references>
      </pivotArea>
    </format>
    <format dxfId="13783">
      <pivotArea outline="0" fieldPosition="0">
        <references count="5">
          <reference field="2" count="1">
            <x v="2"/>
          </reference>
          <reference field="4" count="1">
            <x v="10"/>
          </reference>
          <reference field="5" count="1">
            <x v="3"/>
          </reference>
          <reference field="6" count="1">
            <x v="13"/>
          </reference>
          <reference field="7" count="1">
            <x v="212"/>
          </reference>
        </references>
      </pivotArea>
    </format>
    <format dxfId="13782">
      <pivotArea outline="0" fieldPosition="0">
        <references count="2">
          <reference field="2" count="1">
            <x v="3"/>
          </reference>
          <reference field="5" count="1">
            <x v="3"/>
          </reference>
        </references>
      </pivotArea>
    </format>
    <format dxfId="13781">
      <pivotArea outline="0" fieldPosition="0">
        <references count="3">
          <reference field="2" count="1">
            <x v="3"/>
          </reference>
          <reference field="5" count="1">
            <x v="3"/>
          </reference>
          <reference field="6" count="1">
            <x v="15"/>
          </reference>
        </references>
      </pivotArea>
    </format>
    <format dxfId="13780">
      <pivotArea outline="0" fieldPosition="0">
        <references count="4">
          <reference field="2" count="1">
            <x v="3"/>
          </reference>
          <reference field="5" count="1">
            <x v="3"/>
          </reference>
          <reference field="6" count="1">
            <x v="15"/>
          </reference>
          <reference field="7" count="1">
            <x v="201"/>
          </reference>
        </references>
      </pivotArea>
    </format>
    <format dxfId="13779">
      <pivotArea outline="0" fieldPosition="0">
        <references count="5">
          <reference field="2" count="1">
            <x v="3"/>
          </reference>
          <reference field="4" count="1">
            <x v="10"/>
          </reference>
          <reference field="5" count="1">
            <x v="3"/>
          </reference>
          <reference field="6" count="1">
            <x v="15"/>
          </reference>
          <reference field="7" count="1">
            <x v="201"/>
          </reference>
        </references>
      </pivotArea>
    </format>
    <format dxfId="13778">
      <pivotArea outline="0" fieldPosition="0">
        <references count="3">
          <reference field="2" count="1">
            <x v="3"/>
          </reference>
          <reference field="5" count="1">
            <x v="3"/>
          </reference>
          <reference field="6" count="1">
            <x v="17"/>
          </reference>
        </references>
      </pivotArea>
    </format>
    <format dxfId="13777">
      <pivotArea outline="0" fieldPosition="0">
        <references count="4">
          <reference field="2" count="1">
            <x v="3"/>
          </reference>
          <reference field="5" count="1">
            <x v="3"/>
          </reference>
          <reference field="6" count="1">
            <x v="17"/>
          </reference>
          <reference field="7" count="1">
            <x v="191"/>
          </reference>
        </references>
      </pivotArea>
    </format>
    <format dxfId="13776">
      <pivotArea outline="0" fieldPosition="0">
        <references count="5">
          <reference field="2" count="1">
            <x v="3"/>
          </reference>
          <reference field="4" count="1">
            <x v="10"/>
          </reference>
          <reference field="5" count="1">
            <x v="3"/>
          </reference>
          <reference field="6" count="1">
            <x v="17"/>
          </reference>
          <reference field="7" count="1">
            <x v="191"/>
          </reference>
        </references>
      </pivotArea>
    </format>
    <format dxfId="13775">
      <pivotArea outline="0" fieldPosition="0">
        <references count="4">
          <reference field="2" count="1">
            <x v="3"/>
          </reference>
          <reference field="5" count="1">
            <x v="3"/>
          </reference>
          <reference field="6" count="1">
            <x v="17"/>
          </reference>
          <reference field="7" count="1">
            <x v="201"/>
          </reference>
        </references>
      </pivotArea>
    </format>
    <format dxfId="13774">
      <pivotArea outline="0" fieldPosition="0">
        <references count="5">
          <reference field="2" count="1">
            <x v="3"/>
          </reference>
          <reference field="4" count="1">
            <x v="10"/>
          </reference>
          <reference field="5" count="1">
            <x v="3"/>
          </reference>
          <reference field="6" count="1">
            <x v="17"/>
          </reference>
          <reference field="7" count="1">
            <x v="201"/>
          </reference>
        </references>
      </pivotArea>
    </format>
    <format dxfId="13773">
      <pivotArea outline="0" fieldPosition="0">
        <references count="4">
          <reference field="2" count="1">
            <x v="3"/>
          </reference>
          <reference field="5" count="1">
            <x v="3"/>
          </reference>
          <reference field="6" count="1">
            <x v="17"/>
          </reference>
          <reference field="7" count="1">
            <x v="214"/>
          </reference>
        </references>
      </pivotArea>
    </format>
    <format dxfId="13772">
      <pivotArea outline="0" fieldPosition="0">
        <references count="5">
          <reference field="2" count="1">
            <x v="3"/>
          </reference>
          <reference field="4" count="1">
            <x v="10"/>
          </reference>
          <reference field="5" count="1">
            <x v="3"/>
          </reference>
          <reference field="6" count="1">
            <x v="17"/>
          </reference>
          <reference field="7" count="1">
            <x v="214"/>
          </reference>
        </references>
      </pivotArea>
    </format>
    <format dxfId="13771">
      <pivotArea outline="0" fieldPosition="0">
        <references count="2">
          <reference field="2" count="1">
            <x v="6"/>
          </reference>
          <reference field="5" count="1">
            <x v="3"/>
          </reference>
        </references>
      </pivotArea>
    </format>
    <format dxfId="13770">
      <pivotArea outline="0" fieldPosition="0">
        <references count="3">
          <reference field="2" count="1">
            <x v="6"/>
          </reference>
          <reference field="5" count="1">
            <x v="3"/>
          </reference>
          <reference field="6" count="1">
            <x v="24"/>
          </reference>
        </references>
      </pivotArea>
    </format>
    <format dxfId="13769">
      <pivotArea outline="0" fieldPosition="0">
        <references count="4">
          <reference field="2" count="1">
            <x v="6"/>
          </reference>
          <reference field="5" count="1">
            <x v="3"/>
          </reference>
          <reference field="6" count="1">
            <x v="24"/>
          </reference>
          <reference field="7" count="1">
            <x v="214"/>
          </reference>
        </references>
      </pivotArea>
    </format>
    <format dxfId="13768">
      <pivotArea outline="0" fieldPosition="0">
        <references count="5">
          <reference field="2" count="1">
            <x v="6"/>
          </reference>
          <reference field="4" count="1">
            <x v="10"/>
          </reference>
          <reference field="5" count="1">
            <x v="3"/>
          </reference>
          <reference field="6" count="1">
            <x v="24"/>
          </reference>
          <reference field="7" count="1">
            <x v="214"/>
          </reference>
        </references>
      </pivotArea>
    </format>
    <format dxfId="13767">
      <pivotArea outline="0" fieldPosition="0">
        <references count="2">
          <reference field="2" count="1">
            <x v="8"/>
          </reference>
          <reference field="5" count="1">
            <x v="3"/>
          </reference>
        </references>
      </pivotArea>
    </format>
    <format dxfId="13766">
      <pivotArea outline="0" fieldPosition="0">
        <references count="3">
          <reference field="2" count="1">
            <x v="8"/>
          </reference>
          <reference field="5" count="1">
            <x v="3"/>
          </reference>
          <reference field="6" count="1">
            <x v="31"/>
          </reference>
        </references>
      </pivotArea>
    </format>
    <format dxfId="13765">
      <pivotArea outline="0" fieldPosition="0">
        <references count="4">
          <reference field="2" count="1">
            <x v="8"/>
          </reference>
          <reference field="5" count="1">
            <x v="3"/>
          </reference>
          <reference field="6" count="1">
            <x v="31"/>
          </reference>
          <reference field="7" count="1">
            <x v="196"/>
          </reference>
        </references>
      </pivotArea>
    </format>
    <format dxfId="13764">
      <pivotArea outline="0" fieldPosition="0">
        <references count="5">
          <reference field="2" count="1">
            <x v="8"/>
          </reference>
          <reference field="4" count="1">
            <x v="18"/>
          </reference>
          <reference field="5" count="1">
            <x v="3"/>
          </reference>
          <reference field="6" count="1">
            <x v="31"/>
          </reference>
          <reference field="7" count="1">
            <x v="196"/>
          </reference>
        </references>
      </pivotArea>
    </format>
    <format dxfId="13763">
      <pivotArea outline="0" fieldPosition="0">
        <references count="1">
          <reference field="5" count="1">
            <x v="3"/>
          </reference>
        </references>
      </pivotArea>
    </format>
    <format dxfId="13762">
      <pivotArea outline="0" fieldPosition="0">
        <references count="1">
          <reference field="5" count="1">
            <x v="5"/>
          </reference>
        </references>
      </pivotArea>
    </format>
    <format dxfId="13761">
      <pivotArea outline="0" fieldPosition="0">
        <references count="2">
          <reference field="2" count="1">
            <x v="0"/>
          </reference>
          <reference field="5" count="1">
            <x v="5"/>
          </reference>
        </references>
      </pivotArea>
    </format>
    <format dxfId="13760">
      <pivotArea outline="0" fieldPosition="0">
        <references count="3">
          <reference field="2" count="1">
            <x v="0"/>
          </reference>
          <reference field="5" count="1">
            <x v="5"/>
          </reference>
          <reference field="6" count="1">
            <x v="1"/>
          </reference>
        </references>
      </pivotArea>
    </format>
    <format dxfId="13759">
      <pivotArea outline="0" fieldPosition="0">
        <references count="4">
          <reference field="2" count="1">
            <x v="0"/>
          </reference>
          <reference field="5" count="1">
            <x v="5"/>
          </reference>
          <reference field="6" count="1">
            <x v="1"/>
          </reference>
          <reference field="7" count="1">
            <x v="215"/>
          </reference>
        </references>
      </pivotArea>
    </format>
    <format dxfId="13758">
      <pivotArea outline="0" fieldPosition="0">
        <references count="5">
          <reference field="2" count="1">
            <x v="0"/>
          </reference>
          <reference field="4" count="3">
            <x v="9"/>
            <x v="10"/>
            <x v="12"/>
          </reference>
          <reference field="5" count="1">
            <x v="5"/>
          </reference>
          <reference field="6" count="1">
            <x v="1"/>
          </reference>
          <reference field="7" count="1">
            <x v="215"/>
          </reference>
        </references>
      </pivotArea>
    </format>
    <format dxfId="13757">
      <pivotArea outline="0" fieldPosition="0">
        <references count="3">
          <reference field="2" count="1">
            <x v="0"/>
          </reference>
          <reference field="5" count="1">
            <x v="5"/>
          </reference>
          <reference field="6" count="1">
            <x v="4"/>
          </reference>
        </references>
      </pivotArea>
    </format>
    <format dxfId="13756">
      <pivotArea outline="0" fieldPosition="0">
        <references count="4">
          <reference field="2" count="1">
            <x v="0"/>
          </reference>
          <reference field="5" count="1">
            <x v="5"/>
          </reference>
          <reference field="6" count="1">
            <x v="4"/>
          </reference>
          <reference field="7" count="1">
            <x v="215"/>
          </reference>
        </references>
      </pivotArea>
    </format>
    <format dxfId="13755">
      <pivotArea outline="0" fieldPosition="0">
        <references count="5">
          <reference field="2" count="1">
            <x v="0"/>
          </reference>
          <reference field="4" count="1">
            <x v="9"/>
          </reference>
          <reference field="5" count="1">
            <x v="5"/>
          </reference>
          <reference field="6" count="1">
            <x v="4"/>
          </reference>
          <reference field="7" count="1">
            <x v="215"/>
          </reference>
        </references>
      </pivotArea>
    </format>
    <format dxfId="13754">
      <pivotArea outline="0" fieldPosition="0">
        <references count="1">
          <reference field="5" count="1">
            <x v="5"/>
          </reference>
        </references>
      </pivotArea>
    </format>
    <format dxfId="13753">
      <pivotArea outline="0" fieldPosition="0">
        <references count="1">
          <reference field="5" count="1">
            <x v="7"/>
          </reference>
        </references>
      </pivotArea>
    </format>
    <format dxfId="13752">
      <pivotArea outline="0" fieldPosition="0">
        <references count="2">
          <reference field="2" count="1">
            <x v="0"/>
          </reference>
          <reference field="5" count="1">
            <x v="7"/>
          </reference>
        </references>
      </pivotArea>
    </format>
    <format dxfId="13751">
      <pivotArea outline="0" fieldPosition="0">
        <references count="3">
          <reference field="2" count="1">
            <x v="0"/>
          </reference>
          <reference field="5" count="1">
            <x v="7"/>
          </reference>
          <reference field="6" count="1">
            <x v="2"/>
          </reference>
        </references>
      </pivotArea>
    </format>
    <format dxfId="13750">
      <pivotArea outline="0" fieldPosition="0">
        <references count="4">
          <reference field="2" count="1">
            <x v="0"/>
          </reference>
          <reference field="5" count="1">
            <x v="7"/>
          </reference>
          <reference field="6" count="1">
            <x v="2"/>
          </reference>
          <reference field="7" count="1">
            <x v="210"/>
          </reference>
        </references>
      </pivotArea>
    </format>
    <format dxfId="13749">
      <pivotArea outline="0" fieldPosition="0">
        <references count="5">
          <reference field="2" count="1">
            <x v="0"/>
          </reference>
          <reference field="4" count="1">
            <x v="9"/>
          </reference>
          <reference field="5" count="1">
            <x v="7"/>
          </reference>
          <reference field="6" count="1">
            <x v="2"/>
          </reference>
          <reference field="7" count="1">
            <x v="210"/>
          </reference>
        </references>
      </pivotArea>
    </format>
    <format dxfId="13748">
      <pivotArea outline="0" fieldPosition="0">
        <references count="3">
          <reference field="2" count="1">
            <x v="0"/>
          </reference>
          <reference field="5" count="1">
            <x v="7"/>
          </reference>
          <reference field="6" count="1">
            <x v="7"/>
          </reference>
        </references>
      </pivotArea>
    </format>
    <format dxfId="13747">
      <pivotArea outline="0" fieldPosition="0">
        <references count="4">
          <reference field="2" count="1">
            <x v="0"/>
          </reference>
          <reference field="5" count="1">
            <x v="7"/>
          </reference>
          <reference field="6" count="1">
            <x v="7"/>
          </reference>
          <reference field="7" count="1">
            <x v="204"/>
          </reference>
        </references>
      </pivotArea>
    </format>
    <format dxfId="13746">
      <pivotArea outline="0" fieldPosition="0">
        <references count="5">
          <reference field="2" count="1">
            <x v="0"/>
          </reference>
          <reference field="4" count="3">
            <x v="9"/>
            <x v="10"/>
            <x v="12"/>
          </reference>
          <reference field="5" count="1">
            <x v="7"/>
          </reference>
          <reference field="6" count="1">
            <x v="7"/>
          </reference>
          <reference field="7" count="1">
            <x v="204"/>
          </reference>
        </references>
      </pivotArea>
    </format>
    <format dxfId="13745">
      <pivotArea outline="0" fieldPosition="0">
        <references count="2">
          <reference field="2" count="1">
            <x v="3"/>
          </reference>
          <reference field="5" count="1">
            <x v="7"/>
          </reference>
        </references>
      </pivotArea>
    </format>
    <format dxfId="13744">
      <pivotArea outline="0" fieldPosition="0">
        <references count="3">
          <reference field="2" count="1">
            <x v="3"/>
          </reference>
          <reference field="5" count="1">
            <x v="7"/>
          </reference>
          <reference field="6" count="1">
            <x v="15"/>
          </reference>
        </references>
      </pivotArea>
    </format>
    <format dxfId="13743">
      <pivotArea outline="0" fieldPosition="0">
        <references count="4">
          <reference field="2" count="1">
            <x v="3"/>
          </reference>
          <reference field="5" count="1">
            <x v="7"/>
          </reference>
          <reference field="6" count="1">
            <x v="15"/>
          </reference>
          <reference field="7" count="1">
            <x v="201"/>
          </reference>
        </references>
      </pivotArea>
    </format>
    <format dxfId="13742">
      <pivotArea outline="0" fieldPosition="0">
        <references count="5">
          <reference field="2" count="1">
            <x v="3"/>
          </reference>
          <reference field="4" count="1">
            <x v="10"/>
          </reference>
          <reference field="5" count="1">
            <x v="7"/>
          </reference>
          <reference field="6" count="1">
            <x v="15"/>
          </reference>
          <reference field="7" count="1">
            <x v="201"/>
          </reference>
        </references>
      </pivotArea>
    </format>
    <format dxfId="13741">
      <pivotArea outline="0" fieldPosition="0">
        <references count="2">
          <reference field="2" count="1">
            <x v="4"/>
          </reference>
          <reference field="5" count="1">
            <x v="7"/>
          </reference>
        </references>
      </pivotArea>
    </format>
    <format dxfId="13740">
      <pivotArea outline="0" fieldPosition="0">
        <references count="3">
          <reference field="2" count="1">
            <x v="4"/>
          </reference>
          <reference field="5" count="1">
            <x v="7"/>
          </reference>
          <reference field="6" count="1">
            <x v="18"/>
          </reference>
        </references>
      </pivotArea>
    </format>
    <format dxfId="13739">
      <pivotArea outline="0" fieldPosition="0">
        <references count="4">
          <reference field="2" count="1">
            <x v="4"/>
          </reference>
          <reference field="5" count="1">
            <x v="7"/>
          </reference>
          <reference field="6" count="1">
            <x v="18"/>
          </reference>
          <reference field="7" count="1">
            <x v="210"/>
          </reference>
        </references>
      </pivotArea>
    </format>
    <format dxfId="13738">
      <pivotArea outline="0" fieldPosition="0">
        <references count="5">
          <reference field="2" count="1">
            <x v="4"/>
          </reference>
          <reference field="4" count="1">
            <x v="10"/>
          </reference>
          <reference field="5" count="1">
            <x v="7"/>
          </reference>
          <reference field="6" count="1">
            <x v="18"/>
          </reference>
          <reference field="7" count="1">
            <x v="210"/>
          </reference>
        </references>
      </pivotArea>
    </format>
    <format dxfId="13737">
      <pivotArea outline="0" fieldPosition="0">
        <references count="2">
          <reference field="2" count="1">
            <x v="8"/>
          </reference>
          <reference field="5" count="1">
            <x v="7"/>
          </reference>
        </references>
      </pivotArea>
    </format>
    <format dxfId="13736">
      <pivotArea outline="0" fieldPosition="0">
        <references count="3">
          <reference field="2" count="1">
            <x v="8"/>
          </reference>
          <reference field="5" count="1">
            <x v="7"/>
          </reference>
          <reference field="6" count="1">
            <x v="32"/>
          </reference>
        </references>
      </pivotArea>
    </format>
    <format dxfId="13735">
      <pivotArea outline="0" fieldPosition="0">
        <references count="4">
          <reference field="2" count="1">
            <x v="8"/>
          </reference>
          <reference field="5" count="1">
            <x v="7"/>
          </reference>
          <reference field="6" count="1">
            <x v="32"/>
          </reference>
          <reference field="7" count="1">
            <x v="196"/>
          </reference>
        </references>
      </pivotArea>
    </format>
    <format dxfId="13734">
      <pivotArea outline="0" fieldPosition="0">
        <references count="5">
          <reference field="2" count="1">
            <x v="8"/>
          </reference>
          <reference field="4" count="1">
            <x v="24"/>
          </reference>
          <reference field="5" count="1">
            <x v="7"/>
          </reference>
          <reference field="6" count="1">
            <x v="32"/>
          </reference>
          <reference field="7" count="1">
            <x v="196"/>
          </reference>
        </references>
      </pivotArea>
    </format>
    <format dxfId="13733">
      <pivotArea outline="0" fieldPosition="0">
        <references count="1">
          <reference field="5" count="1">
            <x v="7"/>
          </reference>
        </references>
      </pivotArea>
    </format>
    <format dxfId="13732">
      <pivotArea outline="0" fieldPosition="0" collapsedLevelsAreSubtotals="1" grandRow="1"/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СводнаяТаблица1" cacheId="16" autoFormatId="4096" applyNumberFormats="1" applyBorderFormats="1" applyFontFormats="1" applyPatternFormats="1" applyAlignmentFormats="1" applyWidthHeightFormats="1" dataCaption="Данные" showMissing="0" preserveFormatting="1" useAutoFormatting="1" pageOverThenDown="1" itemPrintTitles="1" compactData="0" createdVersion="3" updatedVersion="6" indent="0" gridDropZones="1" showMemberPropertyTips="0">
  <location ref="G6:J89" firstHeaderRow="0" firstDataRow="1" firstDataCol="2"/>
  <pivotFields count="21">
    <pivotField compact="0" showAll="0" includeNewItemsInFilter="1"/>
    <pivotField compact="0" showAll="0" includeNewItemsInFilter="1"/>
    <pivotField compact="0" showAll="0" insertBlankRow="1" includeNewItemsInFilter="1" sortType="ascending"/>
    <pivotField compact="0" showAll="0" includeNewItemsInFilter="1"/>
    <pivotField axis="axisRow" compact="0" showAll="0" includeNewItemsInFilter="1">
      <items count="28">
        <item m="1" x="15"/>
        <item m="1" x="24"/>
        <item x="0"/>
        <item m="1" x="26"/>
        <item x="3"/>
        <item m="1" x="18"/>
        <item x="10"/>
        <item x="9"/>
        <item m="1" x="19"/>
        <item x="13"/>
        <item m="1" x="20"/>
        <item x="12"/>
        <item m="1" x="16"/>
        <item x="6"/>
        <item x="5"/>
        <item m="1" x="21"/>
        <item m="1" x="22"/>
        <item x="11"/>
        <item m="1" x="17"/>
        <item x="7"/>
        <item x="2"/>
        <item x="1"/>
        <item x="4"/>
        <item m="1" x="25"/>
        <item x="14"/>
        <item m="1" x="23"/>
        <item x="8"/>
        <item t="default"/>
      </items>
    </pivotField>
    <pivotField compact="0" showAll="0" insertBlankRow="1" includeNewItemsInFilter="1"/>
    <pivotField compact="0" showAll="0" insertBlankRow="1" includeNewItemsInFilter="1" sortType="ascending"/>
    <pivotField axis="axisRow" compact="0" showAll="0" includeNewItemsInFilter="1" sortType="ascending">
      <items count="232">
        <item m="1" x="142"/>
        <item m="1" x="120"/>
        <item m="1" x="167"/>
        <item m="1" x="216"/>
        <item m="1" x="29"/>
        <item m="1" x="114"/>
        <item m="1" x="156"/>
        <item m="1" x="103"/>
        <item m="1" x="159"/>
        <item m="1" x="55"/>
        <item m="1" x="107"/>
        <item m="1" x="33"/>
        <item m="1" x="43"/>
        <item m="1" x="39"/>
        <item m="1" x="115"/>
        <item m="1" x="124"/>
        <item m="1" x="108"/>
        <item m="1" x="202"/>
        <item m="1" x="205"/>
        <item m="1" x="214"/>
        <item m="1" x="143"/>
        <item m="1" x="200"/>
        <item m="1" x="157"/>
        <item m="1" x="44"/>
        <item m="1" x="183"/>
        <item m="1" x="191"/>
        <item m="1" x="162"/>
        <item m="1" x="172"/>
        <item m="1" x="45"/>
        <item m="1" x="99"/>
        <item m="1" x="111"/>
        <item m="1" x="188"/>
        <item m="1" x="208"/>
        <item m="1" x="149"/>
        <item m="1" x="225"/>
        <item m="1" x="153"/>
        <item m="1" x="198"/>
        <item m="1" x="185"/>
        <item m="1" x="144"/>
        <item m="1" x="199"/>
        <item m="1" x="73"/>
        <item m="1" x="92"/>
        <item m="1" x="203"/>
        <item m="1" x="168"/>
        <item m="1" x="30"/>
        <item m="1" x="184"/>
        <item m="1" x="87"/>
        <item m="1" x="154"/>
        <item m="1" x="89"/>
        <item m="1" x="117"/>
        <item m="1" x="90"/>
        <item m="1" x="56"/>
        <item m="1" x="63"/>
        <item m="1" x="67"/>
        <item m="1" x="179"/>
        <item m="1" x="69"/>
        <item m="1" x="118"/>
        <item m="1" x="169"/>
        <item m="1" x="74"/>
        <item m="1" x="219"/>
        <item m="1" x="217"/>
        <item m="1" x="125"/>
        <item m="1" x="93"/>
        <item m="1" x="112"/>
        <item m="1" x="201"/>
        <item m="1" x="52"/>
        <item m="1" x="135"/>
        <item m="1" x="209"/>
        <item m="1" x="40"/>
        <item m="1" x="211"/>
        <item m="1" x="94"/>
        <item m="1" x="54"/>
        <item m="1" x="136"/>
        <item m="1" x="174"/>
        <item m="1" x="58"/>
        <item m="1" x="31"/>
        <item m="1" x="180"/>
        <item m="1" x="64"/>
        <item m="1" x="88"/>
        <item m="1" x="126"/>
        <item m="1" x="192"/>
        <item m="1" x="116"/>
        <item m="1" x="212"/>
        <item m="1" x="121"/>
        <item m="1" x="175"/>
        <item m="1" x="104"/>
        <item m="1" x="193"/>
        <item m="1" x="34"/>
        <item m="1" x="173"/>
        <item m="1" x="75"/>
        <item m="1" x="110"/>
        <item m="1" x="122"/>
        <item m="1" x="70"/>
        <item m="1" x="150"/>
        <item m="1" x="84"/>
        <item m="1" x="96"/>
        <item m="1" x="163"/>
        <item m="1" x="35"/>
        <item m="1" x="105"/>
        <item m="1" x="176"/>
        <item m="1" x="49"/>
        <item m="1" x="220"/>
        <item m="1" x="206"/>
        <item m="1" x="65"/>
        <item m="1" x="137"/>
        <item m="1" x="145"/>
        <item m="1" x="80"/>
        <item m="1" x="59"/>
        <item m="1" x="194"/>
        <item m="1" x="210"/>
        <item m="1" x="60"/>
        <item m="1" x="50"/>
        <item m="1" x="221"/>
        <item m="1" x="100"/>
        <item m="1" x="32"/>
        <item m="1" x="97"/>
        <item m="1" x="36"/>
        <item m="1" x="177"/>
        <item m="1" x="37"/>
        <item m="1" x="160"/>
        <item m="1" x="76"/>
        <item m="1" x="151"/>
        <item m="1" x="85"/>
        <item m="1" x="146"/>
        <item m="1" x="155"/>
        <item m="1" x="38"/>
        <item m="1" x="164"/>
        <item m="1" x="41"/>
        <item m="1" x="53"/>
        <item m="1" x="119"/>
        <item m="1" x="195"/>
        <item m="1" x="61"/>
        <item m="1" x="131"/>
        <item m="1" x="207"/>
        <item m="1" x="71"/>
        <item m="1" x="86"/>
        <item m="1" x="158"/>
        <item m="1" x="230"/>
        <item m="1" x="196"/>
        <item m="1" x="181"/>
        <item m="1" x="213"/>
        <item m="1" x="127"/>
        <item m="1" x="226"/>
        <item m="1" x="139"/>
        <item m="1" x="128"/>
        <item m="1" x="68"/>
        <item m="1" x="109"/>
        <item m="1" x="95"/>
        <item m="1" x="147"/>
        <item m="1" x="152"/>
        <item m="1" x="91"/>
        <item m="1" x="132"/>
        <item m="1" x="46"/>
        <item m="1" x="57"/>
        <item m="1" x="186"/>
        <item m="1" x="189"/>
        <item m="1" x="222"/>
        <item m="1" x="77"/>
        <item m="1" x="133"/>
        <item m="1" x="161"/>
        <item m="1" x="148"/>
        <item m="1" x="223"/>
        <item m="1" x="102"/>
        <item m="1" x="138"/>
        <item m="1" x="165"/>
        <item m="1" x="227"/>
        <item m="1" x="215"/>
        <item m="1" x="129"/>
        <item m="1" x="187"/>
        <item m="1" x="51"/>
        <item m="1" x="81"/>
        <item m="1" x="72"/>
        <item m="1" x="190"/>
        <item m="1" x="47"/>
        <item m="1" x="78"/>
        <item m="1" x="218"/>
        <item m="1" x="62"/>
        <item m="1" x="182"/>
        <item m="1" x="82"/>
        <item m="1" x="140"/>
        <item m="1" x="170"/>
        <item m="1" x="83"/>
        <item m="1" x="228"/>
        <item m="1" x="106"/>
        <item m="1" x="98"/>
        <item m="1" x="123"/>
        <item m="1" x="197"/>
        <item m="1" x="130"/>
        <item x="3"/>
        <item x="13"/>
        <item x="21"/>
        <item x="25"/>
        <item x="15"/>
        <item x="16"/>
        <item x="12"/>
        <item x="19"/>
        <item x="18"/>
        <item x="6"/>
        <item x="20"/>
        <item m="1" x="224"/>
        <item x="5"/>
        <item x="24"/>
        <item x="8"/>
        <item x="17"/>
        <item x="27"/>
        <item x="22"/>
        <item m="1" x="79"/>
        <item x="14"/>
        <item m="1" x="166"/>
        <item x="9"/>
        <item x="26"/>
        <item m="1" x="113"/>
        <item x="23"/>
        <item m="1" x="178"/>
        <item x="11"/>
        <item x="0"/>
        <item x="1"/>
        <item x="4"/>
        <item x="10"/>
        <item m="1" x="141"/>
        <item m="1" x="171"/>
        <item m="1" x="66"/>
        <item m="1" x="101"/>
        <item x="2"/>
        <item m="1" x="42"/>
        <item x="7"/>
        <item m="1" x="134"/>
        <item m="1" x="204"/>
        <item m="1" x="229"/>
        <item m="1" x="48"/>
        <item x="28"/>
        <item t="default"/>
      </items>
    </pivotField>
    <pivotField compact="0" showAll="0" includeNewItemsInFilter="1"/>
    <pivotField compact="0" showAll="0" includeNewItemsInFilter="1" sortType="ascending"/>
    <pivotField compact="0" showAll="0" includeNewItemsInFilter="1"/>
    <pivotField compact="0" showAll="0" includeNewItemsInFilter="1"/>
    <pivotField compact="0" showAll="0" includeNewItemsInFilter="1"/>
    <pivotField compact="0" showAll="0" includeNewItemsInFilter="1"/>
    <pivotField dataField="1" compact="0" showAll="0" includeNewItemsInFilter="1"/>
    <pivotField compact="0" showAll="0" includeNewItemsInFilter="1"/>
    <pivotField compact="0" showAll="0" includeNewItemsInFilter="1"/>
    <pivotField compact="0" showAll="0" includeNewItemsInFilter="1" defaultSubtotal="0"/>
    <pivotField compact="0" showAll="0" defaultSubtotal="0"/>
    <pivotField dataField="1" compact="0" showAll="0" includeNewItemsInFilter="1"/>
    <pivotField compact="0" showAll="0" includeNewItemsInFilter="1" defaultSubtotal="0"/>
  </pivotFields>
  <rowFields count="2">
    <field x="7"/>
    <field x="4"/>
  </rowFields>
  <rowItems count="83">
    <i>
      <x v="188"/>
    </i>
    <i r="1">
      <x v="4"/>
    </i>
    <i r="1">
      <x v="14"/>
    </i>
    <i>
      <x v="189"/>
    </i>
    <i r="1">
      <x v="14"/>
    </i>
    <i>
      <x v="190"/>
    </i>
    <i r="1">
      <x v="14"/>
    </i>
    <i>
      <x v="191"/>
    </i>
    <i r="1">
      <x v="4"/>
    </i>
    <i>
      <x v="192"/>
    </i>
    <i r="1">
      <x v="14"/>
    </i>
    <i>
      <x v="193"/>
    </i>
    <i r="1">
      <x v="14"/>
    </i>
    <i>
      <x v="194"/>
    </i>
    <i r="1">
      <x v="14"/>
    </i>
    <i>
      <x v="195"/>
    </i>
    <i r="1">
      <x v="7"/>
    </i>
    <i>
      <x v="196"/>
    </i>
    <i r="1">
      <x v="6"/>
    </i>
    <i r="1">
      <x v="9"/>
    </i>
    <i r="1">
      <x v="14"/>
    </i>
    <i>
      <x v="197"/>
    </i>
    <i r="1">
      <x v="2"/>
    </i>
    <i r="1">
      <x v="4"/>
    </i>
    <i r="1">
      <x v="19"/>
    </i>
    <i>
      <x v="198"/>
    </i>
    <i r="1">
      <x v="7"/>
    </i>
    <i>
      <x v="200"/>
    </i>
    <i r="1">
      <x v="4"/>
    </i>
    <i r="1">
      <x v="14"/>
    </i>
    <i>
      <x v="201"/>
    </i>
    <i r="1">
      <x v="4"/>
    </i>
    <i>
      <x v="202"/>
    </i>
    <i r="1">
      <x v="19"/>
    </i>
    <i>
      <x v="203"/>
    </i>
    <i r="1">
      <x v="7"/>
    </i>
    <i>
      <x v="204"/>
    </i>
    <i r="1">
      <x v="2"/>
    </i>
    <i r="1">
      <x v="4"/>
    </i>
    <i r="1">
      <x v="21"/>
    </i>
    <i>
      <x v="205"/>
    </i>
    <i r="1">
      <x v="2"/>
    </i>
    <i r="1">
      <x v="4"/>
    </i>
    <i r="1">
      <x v="11"/>
    </i>
    <i r="1">
      <x v="17"/>
    </i>
    <i r="1">
      <x v="21"/>
    </i>
    <i>
      <x v="207"/>
    </i>
    <i r="1">
      <x v="14"/>
    </i>
    <i>
      <x v="209"/>
    </i>
    <i r="1">
      <x v="19"/>
    </i>
    <i>
      <x v="210"/>
    </i>
    <i r="1">
      <x v="2"/>
    </i>
    <i r="1">
      <x v="4"/>
    </i>
    <i>
      <x v="212"/>
    </i>
    <i r="1">
      <x v="4"/>
    </i>
    <i>
      <x v="214"/>
    </i>
    <i r="1">
      <x v="4"/>
    </i>
    <i r="1">
      <x v="14"/>
    </i>
    <i>
      <x v="215"/>
    </i>
    <i r="1">
      <x v="2"/>
    </i>
    <i r="1">
      <x v="4"/>
    </i>
    <i r="1">
      <x v="20"/>
    </i>
    <i r="1">
      <x v="21"/>
    </i>
    <i>
      <x v="216"/>
    </i>
    <i r="1">
      <x v="2"/>
    </i>
    <i r="1">
      <x v="4"/>
    </i>
    <i r="1">
      <x v="13"/>
    </i>
    <i>
      <x v="217"/>
    </i>
    <i r="1">
      <x v="14"/>
    </i>
    <i>
      <x v="218"/>
    </i>
    <i r="1">
      <x v="4"/>
    </i>
    <i r="1">
      <x v="21"/>
    </i>
    <i>
      <x v="223"/>
    </i>
    <i r="1">
      <x v="4"/>
    </i>
    <i r="1">
      <x v="13"/>
    </i>
    <i r="1">
      <x v="14"/>
    </i>
    <i r="1">
      <x v="22"/>
    </i>
    <i r="1">
      <x v="26"/>
    </i>
    <i>
      <x v="225"/>
    </i>
    <i r="1">
      <x v="4"/>
    </i>
    <i>
      <x v="230"/>
    </i>
    <i r="1">
      <x v="24"/>
    </i>
    <i t="grand">
      <x/>
    </i>
  </rowItems>
  <colFields count="1">
    <field x="-2"/>
  </colFields>
  <colItems count="2">
    <i>
      <x/>
    </i>
    <i i="1">
      <x v="1"/>
    </i>
  </colItems>
  <dataFields count="2">
    <dataField name="Сумма по полю ВСЕГО" fld="14" baseField="0" baseItem="0"/>
    <dataField name="Сумма по полю в т.ч. cр-ва вышестоящ. бюдж." fld="19" baseField="0" baseItem="0"/>
  </dataFields>
  <formats count="720">
    <format dxfId="13731">
      <pivotArea outline="0" fieldPosition="5" dataOnly="0" field="5" labelOnly="1" type="button"/>
    </format>
    <format dxfId="13730">
      <pivotArea outline="0" fieldPosition="0" axis="axisRow" dataOnly="0" field="7" labelOnly="1" type="button"/>
    </format>
    <format dxfId="13729">
      <pivotArea outline="0" fieldPosition="9" dataOnly="0" field="9" labelOnly="1" type="button"/>
    </format>
    <format dxfId="13728">
      <pivotArea outline="0" fieldPosition="5" dataOnly="0" field="5" labelOnly="1" type="button"/>
    </format>
    <format dxfId="13727">
      <pivotArea outline="0" fieldPosition="6" dataOnly="0" field="6" labelOnly="1" type="button"/>
    </format>
    <format dxfId="13726">
      <pivotArea outline="0" fieldPosition="0" axis="axisRow" dataOnly="0" field="7" labelOnly="1" type="button"/>
    </format>
    <format dxfId="13725">
      <pivotArea outline="0" fieldPosition="9" dataOnly="0" field="9" labelOnly="1" type="button"/>
    </format>
    <format dxfId="13724">
      <pivotArea outline="0" fieldPosition="6" dataOnly="0" field="6" labelOnly="1" type="button"/>
    </format>
    <format dxfId="13723">
      <pivotArea outline="0" fieldPosition="6" dataOnly="0" field="6" labelOnly="1" type="button"/>
    </format>
    <format dxfId="13722">
      <pivotArea outline="0" fieldPosition="0"/>
    </format>
    <format dxfId="13721">
      <pivotArea outline="0" fieldPosition="0" dataOnly="0" grandRow="1" labelOnly="1"/>
    </format>
    <format dxfId="13720">
      <pivotArea outline="0" fieldPosition="0" dataOnly="0" grandRow="1" labelOnly="1"/>
    </format>
    <format dxfId="13719">
      <pivotArea outline="0" fieldPosition="2" dataOnly="0" field="2" labelOnly="1" type="button"/>
    </format>
    <format dxfId="13718">
      <pivotArea outline="0" fieldPosition="0"/>
    </format>
    <format dxfId="13717">
      <pivotArea outline="0" fieldPosition="0"/>
    </format>
    <format dxfId="13716">
      <pivotArea outline="0" fieldPosition="0" grandRow="1"/>
    </format>
    <format dxfId="13715">
      <pivotArea outline="0" fieldPosition="0"/>
    </format>
    <format dxfId="13714">
      <pivotArea outline="0" fieldPosition="0" dataOnly="0" grandRow="1" labelOnly="1"/>
    </format>
    <format dxfId="13713">
      <pivotArea outline="0" fieldPosition="0" grandRow="1"/>
    </format>
    <format dxfId="13712">
      <pivotArea outline="0" fieldPosition="0" dataOnly="0" grandRow="1" labelOnly="1"/>
    </format>
    <format dxfId="13711">
      <pivotArea outline="0" fieldPosition="0" dataOnly="0" labelOnly="1">
        <references count="1">
          <reference field="7" count="1">
            <x v="1"/>
          </reference>
        </references>
      </pivotArea>
    </format>
    <format dxfId="13710">
      <pivotArea outline="0" fieldPosition="0" dataOnly="0" labelOnly="1">
        <references count="1">
          <reference field="7" count="1">
            <x v="1"/>
          </reference>
        </references>
      </pivotArea>
    </format>
    <format dxfId="13709">
      <pivotArea outline="0" fieldPosition="0" dataOnly="0" labelOnly="1">
        <references count="2">
          <reference field="4" count="1">
            <x v="11"/>
          </reference>
          <reference field="7" count="1">
            <x v="1"/>
          </reference>
        </references>
      </pivotArea>
    </format>
    <format dxfId="13708">
      <pivotArea outline="0" fieldPosition="0" dataOnly="0" labelOnly="1">
        <references count="1">
          <reference field="7" count="1">
            <x v="4"/>
          </reference>
        </references>
      </pivotArea>
    </format>
    <format dxfId="13707">
      <pivotArea outline="0" fieldPosition="0" dataOnly="0" labelOnly="1">
        <references count="1">
          <reference field="7" count="1">
            <x v="4"/>
          </reference>
        </references>
      </pivotArea>
    </format>
    <format dxfId="13706">
      <pivotArea outline="0" fieldPosition="0" dataOnly="0" labelOnly="1">
        <references count="2">
          <reference field="4" count="1">
            <x v="17"/>
          </reference>
          <reference field="7" count="1">
            <x v="4"/>
          </reference>
        </references>
      </pivotArea>
    </format>
    <format dxfId="13705">
      <pivotArea outline="0" fieldPosition="0" dataOnly="0" labelOnly="1">
        <references count="1">
          <reference field="7" count="1">
            <x v="7"/>
          </reference>
        </references>
      </pivotArea>
    </format>
    <format dxfId="13704">
      <pivotArea outline="0" fieldPosition="0" dataOnly="0" labelOnly="1">
        <references count="1">
          <reference field="7" count="1">
            <x v="7"/>
          </reference>
        </references>
      </pivotArea>
    </format>
    <format dxfId="13703">
      <pivotArea outline="0" fieldPosition="0" dataOnly="0" labelOnly="1">
        <references count="2">
          <reference field="4" count="1">
            <x v="4"/>
          </reference>
          <reference field="7" count="1">
            <x v="7"/>
          </reference>
        </references>
      </pivotArea>
    </format>
    <format dxfId="13702">
      <pivotArea outline="0" fieldPosition="0" dataOnly="0" labelOnly="1">
        <references count="1">
          <reference field="7" count="1">
            <x v="9"/>
          </reference>
        </references>
      </pivotArea>
    </format>
    <format dxfId="13701">
      <pivotArea outline="0" fieldPosition="0" dataOnly="0" labelOnly="1">
        <references count="1">
          <reference field="7" count="1">
            <x v="9"/>
          </reference>
        </references>
      </pivotArea>
    </format>
    <format dxfId="13700">
      <pivotArea outline="0" fieldPosition="0" dataOnly="0" labelOnly="1">
        <references count="2">
          <reference field="4" count="1">
            <x v="4"/>
          </reference>
          <reference field="7" count="1">
            <x v="9"/>
          </reference>
        </references>
      </pivotArea>
    </format>
    <format dxfId="13699">
      <pivotArea outline="0" fieldPosition="0" dataOnly="0" labelOnly="1">
        <references count="1">
          <reference field="7" count="1">
            <x v="11"/>
          </reference>
        </references>
      </pivotArea>
    </format>
    <format dxfId="13698">
      <pivotArea outline="0" fieldPosition="0" dataOnly="0" labelOnly="1">
        <references count="1">
          <reference field="7" count="1">
            <x v="11"/>
          </reference>
        </references>
      </pivotArea>
    </format>
    <format dxfId="13697">
      <pivotArea outline="0" fieldPosition="0" dataOnly="0" labelOnly="1">
        <references count="2">
          <reference field="4" count="1">
            <x v="19"/>
          </reference>
          <reference field="7" count="1">
            <x v="11"/>
          </reference>
        </references>
      </pivotArea>
    </format>
    <format dxfId="13696">
      <pivotArea outline="0" fieldPosition="0" dataOnly="0" labelOnly="1">
        <references count="1">
          <reference field="7" count="1">
            <x v="13"/>
          </reference>
        </references>
      </pivotArea>
    </format>
    <format dxfId="13695">
      <pivotArea outline="0" fieldPosition="0" dataOnly="0" labelOnly="1">
        <references count="1">
          <reference field="7" count="1">
            <x v="13"/>
          </reference>
        </references>
      </pivotArea>
    </format>
    <format dxfId="13694">
      <pivotArea outline="0" fieldPosition="0" dataOnly="0" labelOnly="1">
        <references count="2">
          <reference field="4" count="1">
            <x v="19"/>
          </reference>
          <reference field="7" count="1">
            <x v="13"/>
          </reference>
        </references>
      </pivotArea>
    </format>
    <format dxfId="13693">
      <pivotArea outline="0" fieldPosition="0" dataOnly="0" labelOnly="1">
        <references count="1">
          <reference field="7" count="1">
            <x v="15"/>
          </reference>
        </references>
      </pivotArea>
    </format>
    <format dxfId="13692">
      <pivotArea outline="0" fieldPosition="0" dataOnly="0" labelOnly="1">
        <references count="1">
          <reference field="7" count="1">
            <x v="15"/>
          </reference>
        </references>
      </pivotArea>
    </format>
    <format dxfId="13691">
      <pivotArea outline="0" fieldPosition="0" dataOnly="0" labelOnly="1">
        <references count="2">
          <reference field="4" count="1">
            <x v="14"/>
          </reference>
          <reference field="7" count="1">
            <x v="15"/>
          </reference>
        </references>
      </pivotArea>
    </format>
    <format dxfId="13690">
      <pivotArea outline="0" fieldPosition="0" dataOnly="0" labelOnly="1">
        <references count="1">
          <reference field="7" count="1">
            <x v="18"/>
          </reference>
        </references>
      </pivotArea>
    </format>
    <format dxfId="13689">
      <pivotArea outline="0" fieldPosition="0" dataOnly="0" labelOnly="1">
        <references count="1">
          <reference field="7" count="1">
            <x v="18"/>
          </reference>
        </references>
      </pivotArea>
    </format>
    <format dxfId="13688">
      <pivotArea outline="0" fieldPosition="0" dataOnly="0" labelOnly="1">
        <references count="2">
          <reference field="4" count="1">
            <x v="14"/>
          </reference>
          <reference field="7" count="1">
            <x v="18"/>
          </reference>
        </references>
      </pivotArea>
    </format>
    <format dxfId="13687">
      <pivotArea outline="0" fieldPosition="0" dataOnly="0" labelOnly="1">
        <references count="1">
          <reference field="7" count="1">
            <x v="20"/>
          </reference>
        </references>
      </pivotArea>
    </format>
    <format dxfId="13686">
      <pivotArea outline="0" fieldPosition="0" dataOnly="0" labelOnly="1">
        <references count="1">
          <reference field="7" count="1">
            <x v="20"/>
          </reference>
        </references>
      </pivotArea>
    </format>
    <format dxfId="13685">
      <pivotArea outline="0" fieldPosition="0" dataOnly="0" labelOnly="1">
        <references count="2">
          <reference field="4" count="1">
            <x v="14"/>
          </reference>
          <reference field="7" count="1">
            <x v="20"/>
          </reference>
        </references>
      </pivotArea>
    </format>
    <format dxfId="13684">
      <pivotArea outline="0" fieldPosition="0" dataOnly="0" labelOnly="1">
        <references count="1">
          <reference field="7" count="1">
            <x v="24"/>
          </reference>
        </references>
      </pivotArea>
    </format>
    <format dxfId="13683">
      <pivotArea outline="0" fieldPosition="0" dataOnly="0" labelOnly="1">
        <references count="1">
          <reference field="7" count="1">
            <x v="24"/>
          </reference>
        </references>
      </pivotArea>
    </format>
    <format dxfId="13682">
      <pivotArea outline="0" fieldPosition="0" dataOnly="0" labelOnly="1">
        <references count="2">
          <reference field="4" count="1">
            <x v="14"/>
          </reference>
          <reference field="7" count="1">
            <x v="24"/>
          </reference>
        </references>
      </pivotArea>
    </format>
    <format dxfId="13681">
      <pivotArea outline="0" fieldPosition="0" dataOnly="0" labelOnly="1">
        <references count="1">
          <reference field="7" count="1">
            <x v="26"/>
          </reference>
        </references>
      </pivotArea>
    </format>
    <format dxfId="13680">
      <pivotArea outline="0" fieldPosition="0" dataOnly="0" labelOnly="1">
        <references count="1">
          <reference field="7" count="1">
            <x v="26"/>
          </reference>
        </references>
      </pivotArea>
    </format>
    <format dxfId="13679">
      <pivotArea outline="0" fieldPosition="0" dataOnly="0" labelOnly="1">
        <references count="2">
          <reference field="4" count="1">
            <x v="14"/>
          </reference>
          <reference field="7" count="1">
            <x v="26"/>
          </reference>
        </references>
      </pivotArea>
    </format>
    <format dxfId="13678">
      <pivotArea outline="0" fieldPosition="0" dataOnly="0" labelOnly="1">
        <references count="1">
          <reference field="7" count="1">
            <x v="29"/>
          </reference>
        </references>
      </pivotArea>
    </format>
    <format dxfId="13677">
      <pivotArea outline="0" fieldPosition="0" dataOnly="0" labelOnly="1">
        <references count="1">
          <reference field="7" count="1">
            <x v="29"/>
          </reference>
        </references>
      </pivotArea>
    </format>
    <format dxfId="13676">
      <pivotArea outline="0" fieldPosition="0" dataOnly="0" labelOnly="1">
        <references count="2">
          <reference field="4" count="1">
            <x v="14"/>
          </reference>
          <reference field="7" count="1">
            <x v="29"/>
          </reference>
        </references>
      </pivotArea>
    </format>
    <format dxfId="13675">
      <pivotArea outline="0" fieldPosition="0" dataOnly="0" labelOnly="1">
        <references count="1">
          <reference field="7" count="1">
            <x v="33"/>
          </reference>
        </references>
      </pivotArea>
    </format>
    <format dxfId="13674">
      <pivotArea outline="0" fieldPosition="0" dataOnly="0" labelOnly="1">
        <references count="1">
          <reference field="7" count="1">
            <x v="33"/>
          </reference>
        </references>
      </pivotArea>
    </format>
    <format dxfId="13673">
      <pivotArea outline="0" fieldPosition="0" dataOnly="0" labelOnly="1">
        <references count="2">
          <reference field="4" count="1">
            <x v="4"/>
          </reference>
          <reference field="7" count="1">
            <x v="33"/>
          </reference>
        </references>
      </pivotArea>
    </format>
    <format dxfId="13672">
      <pivotArea outline="0" fieldPosition="0" dataOnly="0" labelOnly="1">
        <references count="1">
          <reference field="7" count="1">
            <x v="37"/>
          </reference>
        </references>
      </pivotArea>
    </format>
    <format dxfId="13671">
      <pivotArea outline="0" fieldPosition="0" dataOnly="0" labelOnly="1">
        <references count="1">
          <reference field="7" count="1">
            <x v="37"/>
          </reference>
        </references>
      </pivotArea>
    </format>
    <format dxfId="13670">
      <pivotArea outline="0" fieldPosition="0" dataOnly="0" labelOnly="1">
        <references count="2">
          <reference field="4" count="1">
            <x v="14"/>
          </reference>
          <reference field="7" count="1">
            <x v="37"/>
          </reference>
        </references>
      </pivotArea>
    </format>
    <format dxfId="13669">
      <pivotArea outline="0" fieldPosition="0" dataOnly="0" labelOnly="1">
        <references count="1">
          <reference field="7" count="1">
            <x v="43"/>
          </reference>
        </references>
      </pivotArea>
    </format>
    <format dxfId="13668">
      <pivotArea outline="0" fieldPosition="0" dataOnly="0" labelOnly="1">
        <references count="1">
          <reference field="7" count="1">
            <x v="43"/>
          </reference>
        </references>
      </pivotArea>
    </format>
    <format dxfId="13667">
      <pivotArea outline="0" fieldPosition="0" dataOnly="0" labelOnly="1">
        <references count="2">
          <reference field="4" count="1">
            <x v="4"/>
          </reference>
          <reference field="7" count="1">
            <x v="43"/>
          </reference>
        </references>
      </pivotArea>
    </format>
    <format dxfId="13666">
      <pivotArea outline="0" fieldPosition="0" dataOnly="0" labelOnly="1">
        <references count="1">
          <reference field="7" count="1">
            <x v="45"/>
          </reference>
        </references>
      </pivotArea>
    </format>
    <format dxfId="13665">
      <pivotArea outline="0" fieldPosition="0" dataOnly="0" labelOnly="1">
        <references count="1">
          <reference field="7" count="1">
            <x v="45"/>
          </reference>
        </references>
      </pivotArea>
    </format>
    <format dxfId="13664">
      <pivotArea outline="0" fieldPosition="0" dataOnly="0" labelOnly="1">
        <references count="2">
          <reference field="4" count="1">
            <x v="14"/>
          </reference>
          <reference field="7" count="1">
            <x v="45"/>
          </reference>
        </references>
      </pivotArea>
    </format>
    <format dxfId="13663">
      <pivotArea outline="0" fieldPosition="0" dataOnly="0" labelOnly="1">
        <references count="1">
          <reference field="7" count="1">
            <x v="47"/>
          </reference>
        </references>
      </pivotArea>
    </format>
    <format dxfId="13662">
      <pivotArea outline="0" fieldPosition="0" dataOnly="0" labelOnly="1">
        <references count="1">
          <reference field="7" count="1">
            <x v="47"/>
          </reference>
        </references>
      </pivotArea>
    </format>
    <format dxfId="13661">
      <pivotArea outline="0" fieldPosition="0" dataOnly="0" labelOnly="1">
        <references count="2">
          <reference field="4" count="1">
            <x v="7"/>
          </reference>
          <reference field="7" count="1">
            <x v="47"/>
          </reference>
        </references>
      </pivotArea>
    </format>
    <format dxfId="13660">
      <pivotArea outline="0" fieldPosition="0" dataOnly="0" labelOnly="1">
        <references count="1">
          <reference field="7" count="1">
            <x v="51"/>
          </reference>
        </references>
      </pivotArea>
    </format>
    <format dxfId="13659">
      <pivotArea outline="0" fieldPosition="0" dataOnly="0" labelOnly="1">
        <references count="1">
          <reference field="7" count="1">
            <x v="51"/>
          </reference>
        </references>
      </pivotArea>
    </format>
    <format dxfId="13658">
      <pivotArea outline="0" fieldPosition="0" dataOnly="0" labelOnly="1">
        <references count="2">
          <reference field="4" count="1">
            <x v="15"/>
          </reference>
          <reference field="7" count="1">
            <x v="51"/>
          </reference>
        </references>
      </pivotArea>
    </format>
    <format dxfId="13657">
      <pivotArea outline="0" fieldPosition="0" dataOnly="0" labelOnly="1">
        <references count="1">
          <reference field="7" count="1">
            <x v="153"/>
          </reference>
        </references>
      </pivotArea>
    </format>
    <format dxfId="13656">
      <pivotArea outline="0" fieldPosition="0" dataOnly="0" labelOnly="1">
        <references count="2">
          <reference field="4" count="1">
            <x v="1"/>
          </reference>
          <reference field="7" count="1">
            <x v="153"/>
          </reference>
        </references>
      </pivotArea>
    </format>
    <format dxfId="13655">
      <pivotArea outline="0" fieldPosition="0" dataOnly="0" labelOnly="1">
        <references count="2">
          <reference field="4" count="1">
            <x v="2"/>
          </reference>
          <reference field="7" count="1">
            <x v="153"/>
          </reference>
        </references>
      </pivotArea>
    </format>
    <format dxfId="13654">
      <pivotArea outline="0" fieldPosition="0" dataOnly="0" labelOnly="1">
        <references count="2">
          <reference field="4" count="1">
            <x v="4"/>
          </reference>
          <reference field="7" count="1">
            <x v="153"/>
          </reference>
        </references>
      </pivotArea>
    </format>
    <format dxfId="13653">
      <pivotArea outline="0" fieldPosition="0" dataOnly="0" labelOnly="1">
        <references count="2">
          <reference field="4" count="1">
            <x v="13"/>
          </reference>
          <reference field="7" count="1">
            <x v="153"/>
          </reference>
        </references>
      </pivotArea>
    </format>
    <format dxfId="13652">
      <pivotArea outline="0" fieldPosition="0" dataOnly="0" labelOnly="1">
        <references count="2">
          <reference field="4" count="1">
            <x v="14"/>
          </reference>
          <reference field="7" count="1">
            <x v="153"/>
          </reference>
        </references>
      </pivotArea>
    </format>
    <format dxfId="13651">
      <pivotArea outline="0" fieldPosition="0" dataOnly="0" labelOnly="1">
        <references count="2">
          <reference field="4" count="1">
            <x v="21"/>
          </reference>
          <reference field="7" count="1">
            <x v="153"/>
          </reference>
        </references>
      </pivotArea>
    </format>
    <format dxfId="13650">
      <pivotArea outline="0" fieldPosition="0" dataOnly="0" labelOnly="1">
        <references count="1">
          <reference field="7" count="1">
            <x v="153"/>
          </reference>
        </references>
      </pivotArea>
    </format>
    <format dxfId="13649">
      <pivotArea outline="0" fieldPosition="0" dataOnly="0" labelOnly="1">
        <references count="2">
          <reference field="4" count="1">
            <x v="22"/>
          </reference>
          <reference field="7" count="1">
            <x v="153"/>
          </reference>
        </references>
      </pivotArea>
    </format>
    <format dxfId="13648">
      <pivotArea outline="0" fieldPosition="0" dataOnly="0" labelOnly="1">
        <references count="1">
          <reference field="7" count="1">
            <x v="177"/>
          </reference>
        </references>
      </pivotArea>
    </format>
    <format dxfId="13647">
      <pivotArea outline="0" fieldPosition="0" dataOnly="0" labelOnly="1">
        <references count="1">
          <reference field="7" count="1">
            <x v="177"/>
          </reference>
        </references>
      </pivotArea>
    </format>
    <format dxfId="13646">
      <pivotArea outline="0" fieldPosition="0" dataOnly="0" labelOnly="1">
        <references count="2">
          <reference field="4" count="1">
            <x v="6"/>
          </reference>
          <reference field="7" count="1">
            <x v="177"/>
          </reference>
        </references>
      </pivotArea>
    </format>
    <format dxfId="13645">
      <pivotArea outline="0" fieldPosition="0" dataOnly="0" labelOnly="1">
        <references count="1">
          <reference field="7" count="1">
            <x v="183"/>
          </reference>
        </references>
      </pivotArea>
    </format>
    <format dxfId="13644">
      <pivotArea outline="0" fieldPosition="0" dataOnly="0" labelOnly="1">
        <references count="2">
          <reference field="4" count="1">
            <x v="2"/>
          </reference>
          <reference field="7" count="1">
            <x v="183"/>
          </reference>
        </references>
      </pivotArea>
    </format>
    <format dxfId="13643">
      <pivotArea outline="0" fieldPosition="0" dataOnly="0" labelOnly="1">
        <references count="1">
          <reference field="7" count="1">
            <x v="183"/>
          </reference>
        </references>
      </pivotArea>
    </format>
    <format dxfId="13642">
      <pivotArea outline="0" fieldPosition="0" dataOnly="0" labelOnly="1">
        <references count="2">
          <reference field="4" count="1">
            <x v="4"/>
          </reference>
          <reference field="7" count="1">
            <x v="183"/>
          </reference>
        </references>
      </pivotArea>
    </format>
    <format dxfId="13641">
      <pivotArea outline="0" fieldPosition="0" dataOnly="0" type="all"/>
    </format>
    <format dxfId="13640">
      <pivotArea outline="0" fieldPosition="0" dataOnly="0" type="all"/>
    </format>
    <format dxfId="13639">
      <pivotArea outline="0" fieldPosition="0">
        <references count="1">
          <reference field="7" count="1">
            <x v="188"/>
          </reference>
        </references>
      </pivotArea>
    </format>
    <format dxfId="13638">
      <pivotArea outline="0" fieldPosition="0" dataOnly="0" labelOnly="1">
        <references count="1">
          <reference field="7" count="1">
            <x v="188"/>
          </reference>
        </references>
      </pivotArea>
    </format>
    <format dxfId="13637">
      <pivotArea outline="0" fieldPosition="0"/>
    </format>
    <format dxfId="13636">
      <pivotArea outline="0" fieldPosition="0" dataOnly="0" labelOnly="1">
        <references count="1">
          <reference field="7" count="1">
            <x v="188"/>
          </reference>
        </references>
      </pivotArea>
    </format>
    <format dxfId="13635">
      <pivotArea outline="0" fieldPosition="0" dataOnly="0" labelOnly="1">
        <references count="1">
          <reference field="7" count="1">
            <x v="188"/>
          </reference>
        </references>
      </pivotArea>
    </format>
    <format dxfId="13634">
      <pivotArea outline="0" fieldPosition="0" dataOnly="0" labelOnly="1">
        <references count="2">
          <reference field="4" count="1">
            <x v="14"/>
          </reference>
          <reference field="7" count="1">
            <x v="188"/>
          </reference>
        </references>
      </pivotArea>
    </format>
    <format dxfId="13633">
      <pivotArea outline="0" fieldPosition="0" dataOnly="0" labelOnly="1">
        <references count="1">
          <reference field="7" count="1">
            <x v="189"/>
          </reference>
        </references>
      </pivotArea>
    </format>
    <format dxfId="13632">
      <pivotArea outline="0" fieldPosition="0" dataOnly="0" labelOnly="1">
        <references count="2">
          <reference field="4" count="1">
            <x v="4"/>
          </reference>
          <reference field="7" count="1">
            <x v="189"/>
          </reference>
        </references>
      </pivotArea>
    </format>
    <format dxfId="13631">
      <pivotArea outline="0" fieldPosition="0" dataOnly="0" labelOnly="1">
        <references count="1">
          <reference field="7" count="1">
            <x v="189"/>
          </reference>
        </references>
      </pivotArea>
    </format>
    <format dxfId="13630">
      <pivotArea outline="0" fieldPosition="0" dataOnly="0" labelOnly="1">
        <references count="2">
          <reference field="4" count="1">
            <x v="14"/>
          </reference>
          <reference field="7" count="1">
            <x v="189"/>
          </reference>
        </references>
      </pivotArea>
    </format>
    <format dxfId="13629">
      <pivotArea outline="0" fieldPosition="0" dataOnly="0" labelOnly="1">
        <references count="1">
          <reference field="7" count="1">
            <x v="190"/>
          </reference>
        </references>
      </pivotArea>
    </format>
    <format dxfId="13628">
      <pivotArea outline="0" fieldPosition="0" dataOnly="0" labelOnly="1">
        <references count="1">
          <reference field="7" count="1">
            <x v="190"/>
          </reference>
        </references>
      </pivotArea>
    </format>
    <format dxfId="13627">
      <pivotArea outline="0" fieldPosition="0" dataOnly="0" labelOnly="1">
        <references count="2">
          <reference field="4" count="1">
            <x v="14"/>
          </reference>
          <reference field="7" count="1">
            <x v="190"/>
          </reference>
        </references>
      </pivotArea>
    </format>
    <format dxfId="13626">
      <pivotArea outline="0" fieldPosition="0" dataOnly="0" labelOnly="1">
        <references count="1">
          <reference field="7" count="1">
            <x v="191"/>
          </reference>
        </references>
      </pivotArea>
    </format>
    <format dxfId="13625">
      <pivotArea outline="0" fieldPosition="0" dataOnly="0" labelOnly="1">
        <references count="1">
          <reference field="7" count="1">
            <x v="191"/>
          </reference>
        </references>
      </pivotArea>
    </format>
    <format dxfId="13624">
      <pivotArea outline="0" fieldPosition="0" dataOnly="0" labelOnly="1">
        <references count="2">
          <reference field="4" count="1">
            <x v="14"/>
          </reference>
          <reference field="7" count="1">
            <x v="191"/>
          </reference>
        </references>
      </pivotArea>
    </format>
    <format dxfId="13623">
      <pivotArea outline="0" fieldPosition="0" dataOnly="0" labelOnly="1">
        <references count="1">
          <reference field="7" count="1">
            <x v="195"/>
          </reference>
        </references>
      </pivotArea>
    </format>
    <format dxfId="13622">
      <pivotArea outline="0" fieldPosition="0" dataOnly="0" labelOnly="1">
        <references count="1">
          <reference field="7" count="1">
            <x v="195"/>
          </reference>
        </references>
      </pivotArea>
    </format>
    <format dxfId="13621">
      <pivotArea outline="0" fieldPosition="0" dataOnly="0" labelOnly="1">
        <references count="2">
          <reference field="4" count="1">
            <x v="7"/>
          </reference>
          <reference field="7" count="1">
            <x v="195"/>
          </reference>
        </references>
      </pivotArea>
    </format>
    <format dxfId="13620">
      <pivotArea outline="0" fieldPosition="0" dataOnly="0" labelOnly="1">
        <references count="1">
          <reference field="7" count="1">
            <x v="196"/>
          </reference>
        </references>
      </pivotArea>
    </format>
    <format dxfId="13619">
      <pivotArea outline="0" fieldPosition="0" dataOnly="0" labelOnly="1">
        <references count="1">
          <reference field="7" count="1">
            <x v="196"/>
          </reference>
        </references>
      </pivotArea>
    </format>
    <format dxfId="13618">
      <pivotArea outline="0" fieldPosition="0" dataOnly="0" labelOnly="1">
        <references count="2">
          <reference field="4" count="1">
            <x v="14"/>
          </reference>
          <reference field="7" count="1">
            <x v="196"/>
          </reference>
        </references>
      </pivotArea>
    </format>
    <format dxfId="13617">
      <pivotArea outline="0" fieldPosition="0" dataOnly="0" labelOnly="1">
        <references count="1">
          <reference field="7" count="1">
            <x v="197"/>
          </reference>
        </references>
      </pivotArea>
    </format>
    <format dxfId="13616">
      <pivotArea outline="0" fieldPosition="0" dataOnly="0" labelOnly="1">
        <references count="1">
          <reference field="7" count="1">
            <x v="197"/>
          </reference>
        </references>
      </pivotArea>
    </format>
    <format dxfId="13615">
      <pivotArea outline="0" fieldPosition="0" dataOnly="0" labelOnly="1">
        <references count="2">
          <reference field="4" count="1">
            <x v="19"/>
          </reference>
          <reference field="7" count="1">
            <x v="197"/>
          </reference>
        </references>
      </pivotArea>
    </format>
    <format dxfId="13614">
      <pivotArea outline="0" fieldPosition="0" dataOnly="0" labelOnly="1">
        <references count="1">
          <reference field="7" count="1">
            <x v="199"/>
          </reference>
        </references>
      </pivotArea>
    </format>
    <format dxfId="13613">
      <pivotArea outline="0" fieldPosition="0" dataOnly="0" labelOnly="1">
        <references count="1">
          <reference field="7" count="1">
            <x v="199"/>
          </reference>
        </references>
      </pivotArea>
    </format>
    <format dxfId="13612">
      <pivotArea outline="0" fieldPosition="0" dataOnly="0" labelOnly="1">
        <references count="2">
          <reference field="4" count="1">
            <x v="25"/>
          </reference>
          <reference field="7" count="1">
            <x v="199"/>
          </reference>
        </references>
      </pivotArea>
    </format>
    <format dxfId="13611">
      <pivotArea outline="0" fieldPosition="0" dataOnly="0" labelOnly="1">
        <references count="1">
          <reference field="7" count="1">
            <x v="200"/>
          </reference>
        </references>
      </pivotArea>
    </format>
    <format dxfId="13610">
      <pivotArea outline="0" fieldPosition="0" dataOnly="0" labelOnly="1">
        <references count="1">
          <reference field="7" count="1">
            <x v="200"/>
          </reference>
        </references>
      </pivotArea>
    </format>
    <format dxfId="13609">
      <pivotArea outline="0" fieldPosition="0" dataOnly="0" labelOnly="1">
        <references count="2">
          <reference field="4" count="1">
            <x v="4"/>
          </reference>
          <reference field="7" count="1">
            <x v="200"/>
          </reference>
        </references>
      </pivotArea>
    </format>
    <format dxfId="13608">
      <pivotArea outline="0" fieldPosition="0" dataOnly="0" labelOnly="1">
        <references count="1">
          <reference field="7" count="1">
            <x v="202"/>
          </reference>
        </references>
      </pivotArea>
    </format>
    <format dxfId="13607">
      <pivotArea outline="0" fieldPosition="0" dataOnly="0" labelOnly="1">
        <references count="1">
          <reference field="7" count="1">
            <x v="202"/>
          </reference>
        </references>
      </pivotArea>
    </format>
    <format dxfId="13606">
      <pivotArea outline="0" fieldPosition="0" dataOnly="0" labelOnly="1">
        <references count="2">
          <reference field="4" count="1">
            <x v="19"/>
          </reference>
          <reference field="7" count="1">
            <x v="202"/>
          </reference>
        </references>
      </pivotArea>
    </format>
    <format dxfId="13605">
      <pivotArea outline="0" fieldPosition="0" dataOnly="0" labelOnly="1">
        <references count="1">
          <reference field="7" count="1">
            <x v="203"/>
          </reference>
        </references>
      </pivotArea>
    </format>
    <format dxfId="13604">
      <pivotArea outline="0" fieldPosition="0" dataOnly="0" labelOnly="1">
        <references count="1">
          <reference field="7" count="1">
            <x v="203"/>
          </reference>
        </references>
      </pivotArea>
    </format>
    <format dxfId="13603">
      <pivotArea outline="0" fieldPosition="0" dataOnly="0" labelOnly="1">
        <references count="2">
          <reference field="4" count="1">
            <x v="15"/>
          </reference>
          <reference field="7" count="1">
            <x v="203"/>
          </reference>
        </references>
      </pivotArea>
    </format>
    <format dxfId="13602">
      <pivotArea outline="0" fieldPosition="0" dataOnly="0" labelOnly="1">
        <references count="1">
          <reference field="7" count="1">
            <x v="204"/>
          </reference>
        </references>
      </pivotArea>
    </format>
    <format dxfId="13601">
      <pivotArea outline="0" fieldPosition="0" dataOnly="0" labelOnly="1">
        <references count="1">
          <reference field="7" count="1">
            <x v="204"/>
          </reference>
        </references>
      </pivotArea>
    </format>
    <format dxfId="13600">
      <pivotArea outline="0" fieldPosition="0" dataOnly="0" labelOnly="1">
        <references count="2">
          <reference field="4" count="1">
            <x v="4"/>
          </reference>
          <reference field="7" count="1">
            <x v="204"/>
          </reference>
        </references>
      </pivotArea>
    </format>
    <format dxfId="13599">
      <pivotArea outline="0" fieldPosition="0" dataOnly="0" labelOnly="1">
        <references count="1">
          <reference field="7" count="1">
            <x v="205"/>
          </reference>
        </references>
      </pivotArea>
    </format>
    <format dxfId="13598">
      <pivotArea outline="0" fieldPosition="0" dataOnly="0" labelOnly="1">
        <references count="2">
          <reference field="4" count="1">
            <x v="11"/>
          </reference>
          <reference field="7" count="1">
            <x v="205"/>
          </reference>
        </references>
      </pivotArea>
    </format>
    <format dxfId="13597">
      <pivotArea outline="0" fieldPosition="0" dataOnly="0" labelOnly="1">
        <references count="1">
          <reference field="7" count="1">
            <x v="205"/>
          </reference>
        </references>
      </pivotArea>
    </format>
    <format dxfId="13596">
      <pivotArea outline="0" fieldPosition="0" dataOnly="0" labelOnly="1">
        <references count="2">
          <reference field="4" count="1">
            <x v="17"/>
          </reference>
          <reference field="7" count="1">
            <x v="205"/>
          </reference>
        </references>
      </pivotArea>
    </format>
    <format dxfId="13595">
      <pivotArea outline="0" fieldPosition="0" dataOnly="0" labelOnly="1">
        <references count="1">
          <reference field="7" count="1">
            <x v="223"/>
          </reference>
        </references>
      </pivotArea>
    </format>
    <format dxfId="13594">
      <pivotArea outline="0" fieldPosition="0" dataOnly="0" labelOnly="1">
        <references count="2">
          <reference field="4" count="1">
            <x v="1"/>
          </reference>
          <reference field="7" count="1">
            <x v="223"/>
          </reference>
        </references>
      </pivotArea>
    </format>
    <format dxfId="13593">
      <pivotArea outline="0" fieldPosition="0" dataOnly="0" labelOnly="1">
        <references count="2">
          <reference field="4" count="1">
            <x v="2"/>
          </reference>
          <reference field="7" count="1">
            <x v="223"/>
          </reference>
        </references>
      </pivotArea>
    </format>
    <format dxfId="13592">
      <pivotArea outline="0" fieldPosition="0" dataOnly="0" labelOnly="1">
        <references count="2">
          <reference field="4" count="1">
            <x v="4"/>
          </reference>
          <reference field="7" count="1">
            <x v="223"/>
          </reference>
        </references>
      </pivotArea>
    </format>
    <format dxfId="13591">
      <pivotArea outline="0" fieldPosition="0" dataOnly="0" labelOnly="1">
        <references count="2">
          <reference field="4" count="1">
            <x v="13"/>
          </reference>
          <reference field="7" count="1">
            <x v="223"/>
          </reference>
        </references>
      </pivotArea>
    </format>
    <format dxfId="13590">
      <pivotArea outline="0" fieldPosition="0" dataOnly="0" labelOnly="1">
        <references count="2">
          <reference field="4" count="1">
            <x v="14"/>
          </reference>
          <reference field="7" count="1">
            <x v="223"/>
          </reference>
        </references>
      </pivotArea>
    </format>
    <format dxfId="13589">
      <pivotArea outline="0" fieldPosition="0" dataOnly="0" labelOnly="1">
        <references count="2">
          <reference field="4" count="1">
            <x v="20"/>
          </reference>
          <reference field="7" count="1">
            <x v="223"/>
          </reference>
        </references>
      </pivotArea>
    </format>
    <format dxfId="13588">
      <pivotArea outline="0" fieldPosition="0" dataOnly="0" labelOnly="1">
        <references count="2">
          <reference field="4" count="1">
            <x v="21"/>
          </reference>
          <reference field="7" count="1">
            <x v="223"/>
          </reference>
        </references>
      </pivotArea>
    </format>
    <format dxfId="13587">
      <pivotArea outline="0" fieldPosition="0" dataOnly="0" labelOnly="1">
        <references count="1">
          <reference field="7" count="1">
            <x v="223"/>
          </reference>
        </references>
      </pivotArea>
    </format>
    <format dxfId="13586">
      <pivotArea outline="0" fieldPosition="0" dataOnly="0" labelOnly="1">
        <references count="2">
          <reference field="4" count="1">
            <x v="22"/>
          </reference>
          <reference field="7" count="1">
            <x v="223"/>
          </reference>
        </references>
      </pivotArea>
    </format>
    <format dxfId="13585">
      <pivotArea outline="0" fieldPosition="0" dataOnly="0" labelOnly="1">
        <references count="1">
          <reference field="7" count="1">
            <x v="224"/>
          </reference>
        </references>
      </pivotArea>
    </format>
    <format dxfId="13584">
      <pivotArea outline="0" fieldPosition="0" dataOnly="0" labelOnly="1">
        <references count="1">
          <reference field="7" count="1">
            <x v="224"/>
          </reference>
        </references>
      </pivotArea>
    </format>
    <format dxfId="13583">
      <pivotArea outline="0" fieldPosition="0" dataOnly="0" labelOnly="1">
        <references count="2">
          <reference field="4" count="1">
            <x v="6"/>
          </reference>
          <reference field="7" count="1">
            <x v="224"/>
          </reference>
        </references>
      </pivotArea>
    </format>
    <format dxfId="13582">
      <pivotArea outline="0" fieldPosition="0" dataOnly="0" labelOnly="1">
        <references count="1">
          <reference field="7" count="1">
            <x v="228"/>
          </reference>
        </references>
      </pivotArea>
    </format>
    <format dxfId="13581">
      <pivotArea outline="0" fieldPosition="0" dataOnly="0" labelOnly="1">
        <references count="2">
          <reference field="4" count="1">
            <x v="2"/>
          </reference>
          <reference field="7" count="1">
            <x v="228"/>
          </reference>
        </references>
      </pivotArea>
    </format>
    <format dxfId="13580">
      <pivotArea outline="0" fieldPosition="0" dataOnly="0" labelOnly="1">
        <references count="2">
          <reference field="4" count="1">
            <x v="4"/>
          </reference>
          <reference field="7" count="1">
            <x v="228"/>
          </reference>
        </references>
      </pivotArea>
    </format>
    <format dxfId="13579">
      <pivotArea outline="0" fieldPosition="0" dataOnly="0" labelOnly="1">
        <references count="1">
          <reference field="7" count="1">
            <x v="228"/>
          </reference>
        </references>
      </pivotArea>
    </format>
    <format dxfId="13578">
      <pivotArea outline="0" fieldPosition="0" dataOnly="0" labelOnly="1">
        <references count="2">
          <reference field="4" count="1">
            <x v="21"/>
          </reference>
          <reference field="7" count="1">
            <x v="228"/>
          </reference>
        </references>
      </pivotArea>
    </format>
    <format dxfId="13577">
      <pivotArea outline="0" fieldPosition="0" dataOnly="0" labelOnly="1">
        <references count="1">
          <reference field="7" count="1">
            <x v="230"/>
          </reference>
        </references>
      </pivotArea>
    </format>
    <format dxfId="13576">
      <pivotArea outline="0" fieldPosition="0" dataOnly="0" labelOnly="1">
        <references count="2">
          <reference field="4" count="1">
            <x v="24"/>
          </reference>
          <reference field="7" count="1">
            <x v="230"/>
          </reference>
        </references>
      </pivotArea>
    </format>
    <format dxfId="13575">
      <pivotArea outline="0" fieldPosition="0" dataOnly="0" labelOnly="1">
        <references count="1">
          <reference field="7" count="1">
            <x v="230"/>
          </reference>
        </references>
      </pivotArea>
    </format>
    <format dxfId="13574">
      <pivotArea outline="0" fieldPosition="0" dataOnly="0" grandRow="1" labelOnly="1"/>
    </format>
    <format dxfId="13573">
      <pivotArea outline="0" fieldPosition="0" axis="axisRow" dataOnly="0" field="7" labelOnly="1" type="button"/>
    </format>
    <format dxfId="13572">
      <pivotArea outline="0" fieldPosition="1" axis="axisRow" dataOnly="0" field="4" labelOnly="1" type="button"/>
    </format>
    <format dxfId="13571">
      <pivotArea outline="0" fieldPosition="0" axis="axisRow" dataOnly="0" field="7" labelOnly="1" type="button"/>
    </format>
    <format dxfId="13570">
      <pivotArea outline="0" fieldPosition="1" axis="axisRow" dataOnly="0" field="4" labelOnly="1" type="button"/>
    </format>
    <format dxfId="13569">
      <pivotArea outline="0" fieldPosition="0"/>
    </format>
    <format dxfId="13568">
      <pivotArea outline="0" fieldPosition="0" dataOnly="0" labelOnly="1">
        <references count="1">
          <reference field="7" count="1">
            <x v="188"/>
          </reference>
        </references>
      </pivotArea>
    </format>
    <format dxfId="13567">
      <pivotArea outline="0" fieldPosition="0" dataOnly="0" labelOnly="1">
        <references count="1">
          <reference field="7" count="1">
            <x v="188"/>
          </reference>
        </references>
      </pivotArea>
    </format>
    <format dxfId="13566">
      <pivotArea outline="0" fieldPosition="0" dataOnly="0" labelOnly="1">
        <references count="2">
          <reference field="4" count="1">
            <x v="14"/>
          </reference>
          <reference field="7" count="1">
            <x v="188"/>
          </reference>
        </references>
      </pivotArea>
    </format>
    <format dxfId="13565">
      <pivotArea outline="0" fieldPosition="0" dataOnly="0" labelOnly="1">
        <references count="1">
          <reference field="7" count="1">
            <x v="189"/>
          </reference>
        </references>
      </pivotArea>
    </format>
    <format dxfId="13564">
      <pivotArea outline="0" fieldPosition="0" dataOnly="0" labelOnly="1">
        <references count="2">
          <reference field="4" count="1">
            <x v="4"/>
          </reference>
          <reference field="7" count="1">
            <x v="189"/>
          </reference>
        </references>
      </pivotArea>
    </format>
    <format dxfId="13563">
      <pivotArea outline="0" fieldPosition="0" dataOnly="0" labelOnly="1">
        <references count="1">
          <reference field="7" count="1">
            <x v="189"/>
          </reference>
        </references>
      </pivotArea>
    </format>
    <format dxfId="13562">
      <pivotArea outline="0" fieldPosition="0" dataOnly="0" labelOnly="1">
        <references count="2">
          <reference field="4" count="1">
            <x v="14"/>
          </reference>
          <reference field="7" count="1">
            <x v="189"/>
          </reference>
        </references>
      </pivotArea>
    </format>
    <format dxfId="13561">
      <pivotArea outline="0" fieldPosition="0" dataOnly="0" labelOnly="1">
        <references count="1">
          <reference field="7" count="1">
            <x v="190"/>
          </reference>
        </references>
      </pivotArea>
    </format>
    <format dxfId="13560">
      <pivotArea outline="0" fieldPosition="0" dataOnly="0" labelOnly="1">
        <references count="1">
          <reference field="7" count="1">
            <x v="190"/>
          </reference>
        </references>
      </pivotArea>
    </format>
    <format dxfId="13559">
      <pivotArea outline="0" fieldPosition="0" dataOnly="0" labelOnly="1">
        <references count="2">
          <reference field="4" count="1">
            <x v="14"/>
          </reference>
          <reference field="7" count="1">
            <x v="190"/>
          </reference>
        </references>
      </pivotArea>
    </format>
    <format dxfId="13558">
      <pivotArea outline="0" fieldPosition="0" dataOnly="0" labelOnly="1">
        <references count="1">
          <reference field="7" count="1">
            <x v="191"/>
          </reference>
        </references>
      </pivotArea>
    </format>
    <format dxfId="13557">
      <pivotArea outline="0" fieldPosition="0" dataOnly="0" labelOnly="1">
        <references count="1">
          <reference field="7" count="1">
            <x v="191"/>
          </reference>
        </references>
      </pivotArea>
    </format>
    <format dxfId="13556">
      <pivotArea outline="0" fieldPosition="0" dataOnly="0" labelOnly="1">
        <references count="2">
          <reference field="4" count="1">
            <x v="14"/>
          </reference>
          <reference field="7" count="1">
            <x v="191"/>
          </reference>
        </references>
      </pivotArea>
    </format>
    <format dxfId="13555">
      <pivotArea outline="0" fieldPosition="0" dataOnly="0" labelOnly="1">
        <references count="1">
          <reference field="7" count="1">
            <x v="195"/>
          </reference>
        </references>
      </pivotArea>
    </format>
    <format dxfId="13554">
      <pivotArea outline="0" fieldPosition="0" dataOnly="0" labelOnly="1">
        <references count="1">
          <reference field="7" count="1">
            <x v="195"/>
          </reference>
        </references>
      </pivotArea>
    </format>
    <format dxfId="13553">
      <pivotArea outline="0" fieldPosition="0" dataOnly="0" labelOnly="1">
        <references count="2">
          <reference field="4" count="1">
            <x v="7"/>
          </reference>
          <reference field="7" count="1">
            <x v="195"/>
          </reference>
        </references>
      </pivotArea>
    </format>
    <format dxfId="13552">
      <pivotArea outline="0" fieldPosition="0" dataOnly="0" labelOnly="1">
        <references count="1">
          <reference field="7" count="1">
            <x v="196"/>
          </reference>
        </references>
      </pivotArea>
    </format>
    <format dxfId="13551">
      <pivotArea outline="0" fieldPosition="0" dataOnly="0" labelOnly="1">
        <references count="1">
          <reference field="7" count="1">
            <x v="196"/>
          </reference>
        </references>
      </pivotArea>
    </format>
    <format dxfId="13550">
      <pivotArea outline="0" fieldPosition="0" dataOnly="0" labelOnly="1">
        <references count="2">
          <reference field="4" count="1">
            <x v="14"/>
          </reference>
          <reference field="7" count="1">
            <x v="196"/>
          </reference>
        </references>
      </pivotArea>
    </format>
    <format dxfId="13549">
      <pivotArea outline="0" fieldPosition="0" dataOnly="0" labelOnly="1">
        <references count="1">
          <reference field="7" count="1">
            <x v="197"/>
          </reference>
        </references>
      </pivotArea>
    </format>
    <format dxfId="13548">
      <pivotArea outline="0" fieldPosition="0" dataOnly="0" labelOnly="1">
        <references count="1">
          <reference field="7" count="1">
            <x v="197"/>
          </reference>
        </references>
      </pivotArea>
    </format>
    <format dxfId="13547">
      <pivotArea outline="0" fieldPosition="0" dataOnly="0" labelOnly="1">
        <references count="2">
          <reference field="4" count="1">
            <x v="19"/>
          </reference>
          <reference field="7" count="1">
            <x v="197"/>
          </reference>
        </references>
      </pivotArea>
    </format>
    <format dxfId="13546">
      <pivotArea outline="0" fieldPosition="0" dataOnly="0" labelOnly="1">
        <references count="1">
          <reference field="7" count="1">
            <x v="199"/>
          </reference>
        </references>
      </pivotArea>
    </format>
    <format dxfId="13545">
      <pivotArea outline="0" fieldPosition="0" dataOnly="0" labelOnly="1">
        <references count="1">
          <reference field="7" count="1">
            <x v="199"/>
          </reference>
        </references>
      </pivotArea>
    </format>
    <format dxfId="13544">
      <pivotArea outline="0" fieldPosition="0" dataOnly="0" labelOnly="1">
        <references count="2">
          <reference field="4" count="1">
            <x v="25"/>
          </reference>
          <reference field="7" count="1">
            <x v="199"/>
          </reference>
        </references>
      </pivotArea>
    </format>
    <format dxfId="13543">
      <pivotArea outline="0" fieldPosition="0" dataOnly="0" labelOnly="1">
        <references count="1">
          <reference field="7" count="1">
            <x v="200"/>
          </reference>
        </references>
      </pivotArea>
    </format>
    <format dxfId="13542">
      <pivotArea outline="0" fieldPosition="0" dataOnly="0" labelOnly="1">
        <references count="1">
          <reference field="7" count="1">
            <x v="200"/>
          </reference>
        </references>
      </pivotArea>
    </format>
    <format dxfId="13541">
      <pivotArea outline="0" fieldPosition="0" dataOnly="0" labelOnly="1">
        <references count="2">
          <reference field="4" count="1">
            <x v="4"/>
          </reference>
          <reference field="7" count="1">
            <x v="200"/>
          </reference>
        </references>
      </pivotArea>
    </format>
    <format dxfId="13540">
      <pivotArea outline="0" fieldPosition="0" dataOnly="0" labelOnly="1">
        <references count="1">
          <reference field="7" count="1">
            <x v="202"/>
          </reference>
        </references>
      </pivotArea>
    </format>
    <format dxfId="13539">
      <pivotArea outline="0" fieldPosition="0" dataOnly="0" labelOnly="1">
        <references count="1">
          <reference field="7" count="1">
            <x v="202"/>
          </reference>
        </references>
      </pivotArea>
    </format>
    <format dxfId="13538">
      <pivotArea outline="0" fieldPosition="0" dataOnly="0" labelOnly="1">
        <references count="2">
          <reference field="4" count="1">
            <x v="19"/>
          </reference>
          <reference field="7" count="1">
            <x v="202"/>
          </reference>
        </references>
      </pivotArea>
    </format>
    <format dxfId="13537">
      <pivotArea outline="0" fieldPosition="0" dataOnly="0" labelOnly="1">
        <references count="1">
          <reference field="7" count="1">
            <x v="203"/>
          </reference>
        </references>
      </pivotArea>
    </format>
    <format dxfId="13536">
      <pivotArea outline="0" fieldPosition="0" dataOnly="0" labelOnly="1">
        <references count="1">
          <reference field="7" count="1">
            <x v="203"/>
          </reference>
        </references>
      </pivotArea>
    </format>
    <format dxfId="13535">
      <pivotArea outline="0" fieldPosition="0" dataOnly="0" labelOnly="1">
        <references count="2">
          <reference field="4" count="1">
            <x v="15"/>
          </reference>
          <reference field="7" count="1">
            <x v="203"/>
          </reference>
        </references>
      </pivotArea>
    </format>
    <format dxfId="13534">
      <pivotArea outline="0" fieldPosition="0" dataOnly="0" labelOnly="1">
        <references count="1">
          <reference field="7" count="1">
            <x v="204"/>
          </reference>
        </references>
      </pivotArea>
    </format>
    <format dxfId="13533">
      <pivotArea outline="0" fieldPosition="0" dataOnly="0" labelOnly="1">
        <references count="1">
          <reference field="7" count="1">
            <x v="204"/>
          </reference>
        </references>
      </pivotArea>
    </format>
    <format dxfId="13532">
      <pivotArea outline="0" fieldPosition="0" dataOnly="0" labelOnly="1">
        <references count="2">
          <reference field="4" count="1">
            <x v="4"/>
          </reference>
          <reference field="7" count="1">
            <x v="204"/>
          </reference>
        </references>
      </pivotArea>
    </format>
    <format dxfId="13531">
      <pivotArea outline="0" fieldPosition="0" dataOnly="0" labelOnly="1">
        <references count="1">
          <reference field="7" count="1">
            <x v="205"/>
          </reference>
        </references>
      </pivotArea>
    </format>
    <format dxfId="13530">
      <pivotArea outline="0" fieldPosition="0" dataOnly="0" labelOnly="1">
        <references count="2">
          <reference field="4" count="1">
            <x v="11"/>
          </reference>
          <reference field="7" count="1">
            <x v="205"/>
          </reference>
        </references>
      </pivotArea>
    </format>
    <format dxfId="13529">
      <pivotArea outline="0" fieldPosition="0" dataOnly="0" labelOnly="1">
        <references count="1">
          <reference field="7" count="1">
            <x v="205"/>
          </reference>
        </references>
      </pivotArea>
    </format>
    <format dxfId="13528">
      <pivotArea outline="0" fieldPosition="0" dataOnly="0" labelOnly="1">
        <references count="2">
          <reference field="4" count="1">
            <x v="17"/>
          </reference>
          <reference field="7" count="1">
            <x v="205"/>
          </reference>
        </references>
      </pivotArea>
    </format>
    <format dxfId="13527">
      <pivotArea outline="0" fieldPosition="0" dataOnly="0" labelOnly="1">
        <references count="1">
          <reference field="7" count="1">
            <x v="223"/>
          </reference>
        </references>
      </pivotArea>
    </format>
    <format dxfId="13526">
      <pivotArea outline="0" fieldPosition="0" dataOnly="0" labelOnly="1">
        <references count="2">
          <reference field="4" count="1">
            <x v="1"/>
          </reference>
          <reference field="7" count="1">
            <x v="223"/>
          </reference>
        </references>
      </pivotArea>
    </format>
    <format dxfId="13525">
      <pivotArea outline="0" fieldPosition="0" dataOnly="0" labelOnly="1">
        <references count="2">
          <reference field="4" count="1">
            <x v="2"/>
          </reference>
          <reference field="7" count="1">
            <x v="223"/>
          </reference>
        </references>
      </pivotArea>
    </format>
    <format dxfId="13524">
      <pivotArea outline="0" fieldPosition="0" dataOnly="0" labelOnly="1">
        <references count="2">
          <reference field="4" count="1">
            <x v="4"/>
          </reference>
          <reference field="7" count="1">
            <x v="223"/>
          </reference>
        </references>
      </pivotArea>
    </format>
    <format dxfId="13523">
      <pivotArea outline="0" fieldPosition="0" dataOnly="0" labelOnly="1">
        <references count="2">
          <reference field="4" count="1">
            <x v="13"/>
          </reference>
          <reference field="7" count="1">
            <x v="223"/>
          </reference>
        </references>
      </pivotArea>
    </format>
    <format dxfId="13522">
      <pivotArea outline="0" fieldPosition="0" dataOnly="0" labelOnly="1">
        <references count="2">
          <reference field="4" count="1">
            <x v="14"/>
          </reference>
          <reference field="7" count="1">
            <x v="223"/>
          </reference>
        </references>
      </pivotArea>
    </format>
    <format dxfId="13521">
      <pivotArea outline="0" fieldPosition="0" dataOnly="0" labelOnly="1">
        <references count="2">
          <reference field="4" count="1">
            <x v="20"/>
          </reference>
          <reference field="7" count="1">
            <x v="223"/>
          </reference>
        </references>
      </pivotArea>
    </format>
    <format dxfId="13520">
      <pivotArea outline="0" fieldPosition="0" dataOnly="0" labelOnly="1">
        <references count="2">
          <reference field="4" count="1">
            <x v="21"/>
          </reference>
          <reference field="7" count="1">
            <x v="223"/>
          </reference>
        </references>
      </pivotArea>
    </format>
    <format dxfId="13519">
      <pivotArea outline="0" fieldPosition="0" dataOnly="0" labelOnly="1">
        <references count="1">
          <reference field="7" count="1">
            <x v="223"/>
          </reference>
        </references>
      </pivotArea>
    </format>
    <format dxfId="13518">
      <pivotArea outline="0" fieldPosition="0" dataOnly="0" labelOnly="1">
        <references count="2">
          <reference field="4" count="1">
            <x v="22"/>
          </reference>
          <reference field="7" count="1">
            <x v="223"/>
          </reference>
        </references>
      </pivotArea>
    </format>
    <format dxfId="13517">
      <pivotArea outline="0" fieldPosition="0" dataOnly="0" labelOnly="1">
        <references count="1">
          <reference field="7" count="1">
            <x v="224"/>
          </reference>
        </references>
      </pivotArea>
    </format>
    <format dxfId="13516">
      <pivotArea outline="0" fieldPosition="0" dataOnly="0" labelOnly="1">
        <references count="1">
          <reference field="7" count="1">
            <x v="224"/>
          </reference>
        </references>
      </pivotArea>
    </format>
    <format dxfId="13515">
      <pivotArea outline="0" fieldPosition="0" dataOnly="0" labelOnly="1">
        <references count="2">
          <reference field="4" count="1">
            <x v="6"/>
          </reference>
          <reference field="7" count="1">
            <x v="224"/>
          </reference>
        </references>
      </pivotArea>
    </format>
    <format dxfId="13514">
      <pivotArea outline="0" fieldPosition="0">
        <references count="1">
          <reference field="7" count="1">
            <x v="225"/>
          </reference>
        </references>
      </pivotArea>
    </format>
    <format dxfId="13513">
      <pivotArea outline="0" fieldPosition="0">
        <references count="2">
          <reference field="4" count="1">
            <x v="2"/>
          </reference>
          <reference field="7" count="1">
            <x v="225"/>
          </reference>
        </references>
      </pivotArea>
    </format>
    <format dxfId="13512">
      <pivotArea outline="0" fieldPosition="0">
        <references count="1">
          <reference field="7" count="1">
            <x v="228"/>
          </reference>
        </references>
      </pivotArea>
    </format>
    <format dxfId="13511">
      <pivotArea outline="0" fieldPosition="0">
        <references count="2">
          <reference field="4" count="3">
            <x v="2"/>
            <x v="4"/>
            <x v="21"/>
          </reference>
          <reference field="7" count="1">
            <x v="228"/>
          </reference>
        </references>
      </pivotArea>
    </format>
    <format dxfId="13510">
      <pivotArea outline="0" fieldPosition="0">
        <references count="1">
          <reference field="7" count="1">
            <x v="230"/>
          </reference>
        </references>
      </pivotArea>
    </format>
    <format dxfId="13509">
      <pivotArea outline="0" fieldPosition="0">
        <references count="2">
          <reference field="4" count="1">
            <x v="24"/>
          </reference>
          <reference field="7" count="1">
            <x v="230"/>
          </reference>
        </references>
      </pivotArea>
    </format>
    <format dxfId="13508">
      <pivotArea outline="0" fieldPosition="0" dataOnly="0" labelOnly="1">
        <references count="1">
          <reference field="7" count="1">
            <x v="225"/>
          </reference>
        </references>
      </pivotArea>
    </format>
    <format dxfId="13507">
      <pivotArea outline="0" fieldPosition="0" dataOnly="0" labelOnly="1">
        <references count="1">
          <reference field="7" count="1">
            <x v="225"/>
          </reference>
        </references>
      </pivotArea>
    </format>
    <format dxfId="13506">
      <pivotArea outline="0" fieldPosition="0" dataOnly="0" labelOnly="1">
        <references count="2">
          <reference field="4" count="1">
            <x v="2"/>
          </reference>
          <reference field="7" count="1">
            <x v="225"/>
          </reference>
        </references>
      </pivotArea>
    </format>
    <format dxfId="13505">
      <pivotArea outline="0" fieldPosition="0" dataOnly="0" labelOnly="1">
        <references count="1">
          <reference field="7" count="1">
            <x v="228"/>
          </reference>
        </references>
      </pivotArea>
    </format>
    <format dxfId="13504">
      <pivotArea outline="0" fieldPosition="0" dataOnly="0" labelOnly="1">
        <references count="2">
          <reference field="4" count="1">
            <x v="2"/>
          </reference>
          <reference field="7" count="1">
            <x v="228"/>
          </reference>
        </references>
      </pivotArea>
    </format>
    <format dxfId="13503">
      <pivotArea outline="0" fieldPosition="0" dataOnly="0" labelOnly="1">
        <references count="2">
          <reference field="4" count="1">
            <x v="4"/>
          </reference>
          <reference field="7" count="1">
            <x v="228"/>
          </reference>
        </references>
      </pivotArea>
    </format>
    <format dxfId="13502">
      <pivotArea outline="0" fieldPosition="0" dataOnly="0" labelOnly="1">
        <references count="1">
          <reference field="7" count="1">
            <x v="228"/>
          </reference>
        </references>
      </pivotArea>
    </format>
    <format dxfId="13501">
      <pivotArea outline="0" fieldPosition="0" dataOnly="0" labelOnly="1">
        <references count="2">
          <reference field="4" count="1">
            <x v="21"/>
          </reference>
          <reference field="7" count="1">
            <x v="228"/>
          </reference>
        </references>
      </pivotArea>
    </format>
    <format dxfId="13500">
      <pivotArea outline="0" fieldPosition="0" dataOnly="0" labelOnly="1">
        <references count="1">
          <reference field="7" count="1">
            <x v="230"/>
          </reference>
        </references>
      </pivotArea>
    </format>
    <format dxfId="13499">
      <pivotArea outline="0" fieldPosition="0" dataOnly="0" labelOnly="1">
        <references count="2">
          <reference field="4" count="1">
            <x v="24"/>
          </reference>
          <reference field="7" count="1">
            <x v="230"/>
          </reference>
        </references>
      </pivotArea>
    </format>
    <format dxfId="13498">
      <pivotArea outline="0" fieldPosition="0" dataOnly="0" labelOnly="1">
        <references count="1">
          <reference field="7" count="1">
            <x v="230"/>
          </reference>
        </references>
      </pivotArea>
    </format>
    <format dxfId="13497">
      <pivotArea outline="0" fieldPosition="0" dataOnly="0" grandRow="1" labelOnly="1"/>
    </format>
    <format dxfId="13496">
      <pivotArea outline="0" fieldPosition="0">
        <references count="1">
          <reference field="7" count="1">
            <x v="225"/>
          </reference>
        </references>
      </pivotArea>
    </format>
    <format dxfId="13495">
      <pivotArea outline="0" fieldPosition="0">
        <references count="2">
          <reference field="4" count="1">
            <x v="2"/>
          </reference>
          <reference field="7" count="1">
            <x v="225"/>
          </reference>
        </references>
      </pivotArea>
    </format>
    <format dxfId="13494">
      <pivotArea outline="0" fieldPosition="0">
        <references count="1">
          <reference field="7" count="1">
            <x v="228"/>
          </reference>
        </references>
      </pivotArea>
    </format>
    <format dxfId="13493">
      <pivotArea outline="0" fieldPosition="0">
        <references count="2">
          <reference field="4" count="3">
            <x v="2"/>
            <x v="4"/>
            <x v="21"/>
          </reference>
          <reference field="7" count="1">
            <x v="228"/>
          </reference>
        </references>
      </pivotArea>
    </format>
    <format dxfId="13492">
      <pivotArea outline="0" fieldPosition="0">
        <references count="1">
          <reference field="7" count="1">
            <x v="230"/>
          </reference>
        </references>
      </pivotArea>
    </format>
    <format dxfId="13491">
      <pivotArea outline="0" fieldPosition="0">
        <references count="2">
          <reference field="4" count="1">
            <x v="24"/>
          </reference>
          <reference field="7" count="1">
            <x v="230"/>
          </reference>
        </references>
      </pivotArea>
    </format>
    <format dxfId="13490">
      <pivotArea outline="0" fieldPosition="0" dataOnly="0" labelOnly="1">
        <references count="1">
          <reference field="7" count="1">
            <x v="225"/>
          </reference>
        </references>
      </pivotArea>
    </format>
    <format dxfId="13489">
      <pivotArea outline="0" fieldPosition="0" dataOnly="0" labelOnly="1">
        <references count="1">
          <reference field="7" count="1">
            <x v="225"/>
          </reference>
        </references>
      </pivotArea>
    </format>
    <format dxfId="13488">
      <pivotArea outline="0" fieldPosition="0" dataOnly="0" labelOnly="1">
        <references count="2">
          <reference field="4" count="1">
            <x v="2"/>
          </reference>
          <reference field="7" count="1">
            <x v="225"/>
          </reference>
        </references>
      </pivotArea>
    </format>
    <format dxfId="13487">
      <pivotArea outline="0" fieldPosition="0" dataOnly="0" labelOnly="1">
        <references count="1">
          <reference field="7" count="1">
            <x v="228"/>
          </reference>
        </references>
      </pivotArea>
    </format>
    <format dxfId="13486">
      <pivotArea outline="0" fieldPosition="0" dataOnly="0" labelOnly="1">
        <references count="2">
          <reference field="4" count="1">
            <x v="2"/>
          </reference>
          <reference field="7" count="1">
            <x v="228"/>
          </reference>
        </references>
      </pivotArea>
    </format>
    <format dxfId="13485">
      <pivotArea outline="0" fieldPosition="0" dataOnly="0" labelOnly="1">
        <references count="2">
          <reference field="4" count="1">
            <x v="4"/>
          </reference>
          <reference field="7" count="1">
            <x v="228"/>
          </reference>
        </references>
      </pivotArea>
    </format>
    <format dxfId="13484">
      <pivotArea outline="0" fieldPosition="0" dataOnly="0" labelOnly="1">
        <references count="1">
          <reference field="7" count="1">
            <x v="228"/>
          </reference>
        </references>
      </pivotArea>
    </format>
    <format dxfId="13483">
      <pivotArea outline="0" fieldPosition="0" dataOnly="0" labelOnly="1">
        <references count="2">
          <reference field="4" count="1">
            <x v="21"/>
          </reference>
          <reference field="7" count="1">
            <x v="228"/>
          </reference>
        </references>
      </pivotArea>
    </format>
    <format dxfId="13482">
      <pivotArea outline="0" fieldPosition="0" dataOnly="0" labelOnly="1">
        <references count="1">
          <reference field="7" count="1">
            <x v="230"/>
          </reference>
        </references>
      </pivotArea>
    </format>
    <format dxfId="13481">
      <pivotArea outline="0" fieldPosition="0" dataOnly="0" labelOnly="1">
        <references count="2">
          <reference field="4" count="1">
            <x v="24"/>
          </reference>
          <reference field="7" count="1">
            <x v="230"/>
          </reference>
        </references>
      </pivotArea>
    </format>
    <format dxfId="13480">
      <pivotArea outline="0" fieldPosition="0" dataOnly="0" labelOnly="1">
        <references count="1">
          <reference field="7" count="1">
            <x v="230"/>
          </reference>
        </references>
      </pivotArea>
    </format>
    <format dxfId="13479">
      <pivotArea outline="0" fieldPosition="0" dataOnly="0" grandRow="1" labelOnly="1"/>
    </format>
    <format dxfId="13478">
      <pivotArea outline="0" fieldPosition="0" dataOnly="0" labelOnly="1">
        <references count="1">
          <reference field="7" count="1">
            <x v="203"/>
          </reference>
        </references>
      </pivotArea>
    </format>
    <format dxfId="13477">
      <pivotArea outline="0" fieldPosition="0" dataOnly="0" labelOnly="1">
        <references count="1">
          <reference field="7" count="1">
            <x v="203"/>
          </reference>
        </references>
      </pivotArea>
    </format>
    <format dxfId="13476">
      <pivotArea outline="0" fieldPosition="0" dataOnly="0" labelOnly="1">
        <references count="2">
          <reference field="4" count="1">
            <x v="15"/>
          </reference>
          <reference field="7" count="1">
            <x v="203"/>
          </reference>
        </references>
      </pivotArea>
    </format>
    <format dxfId="13475">
      <pivotArea outline="0" fieldPosition="0" dataOnly="0" type="all"/>
    </format>
    <format dxfId="13474">
      <pivotArea outline="0" fieldPosition="0"/>
    </format>
    <format dxfId="13473">
      <pivotArea outline="0" fieldPosition="0" dataOnly="0" labelOnly="1">
        <references count="1">
          <reference field="7" count="1">
            <x v="188"/>
          </reference>
        </references>
      </pivotArea>
    </format>
    <format dxfId="13472">
      <pivotArea outline="0" fieldPosition="0" dataOnly="0" labelOnly="1">
        <references count="1">
          <reference field="7" count="1">
            <x v="188"/>
          </reference>
        </references>
      </pivotArea>
    </format>
    <format dxfId="13471">
      <pivotArea outline="0" fieldPosition="0" dataOnly="0" labelOnly="1">
        <references count="2">
          <reference field="4" count="1">
            <x v="14"/>
          </reference>
          <reference field="7" count="1">
            <x v="188"/>
          </reference>
        </references>
      </pivotArea>
    </format>
    <format dxfId="13470">
      <pivotArea outline="0" fieldPosition="0" dataOnly="0" labelOnly="1">
        <references count="1">
          <reference field="7" count="1">
            <x v="189"/>
          </reference>
        </references>
      </pivotArea>
    </format>
    <format dxfId="13469">
      <pivotArea outline="0" fieldPosition="0" dataOnly="0" labelOnly="1">
        <references count="2">
          <reference field="4" count="1">
            <x v="4"/>
          </reference>
          <reference field="7" count="1">
            <x v="189"/>
          </reference>
        </references>
      </pivotArea>
    </format>
    <format dxfId="13468">
      <pivotArea outline="0" fieldPosition="0" dataOnly="0" labelOnly="1">
        <references count="1">
          <reference field="7" count="1">
            <x v="189"/>
          </reference>
        </references>
      </pivotArea>
    </format>
    <format dxfId="13467">
      <pivotArea outline="0" fieldPosition="0" dataOnly="0" labelOnly="1">
        <references count="2">
          <reference field="4" count="1">
            <x v="14"/>
          </reference>
          <reference field="7" count="1">
            <x v="189"/>
          </reference>
        </references>
      </pivotArea>
    </format>
    <format dxfId="13466">
      <pivotArea outline="0" fieldPosition="0" dataOnly="0" labelOnly="1">
        <references count="1">
          <reference field="7" count="1">
            <x v="190"/>
          </reference>
        </references>
      </pivotArea>
    </format>
    <format dxfId="13465">
      <pivotArea outline="0" fieldPosition="0" dataOnly="0" labelOnly="1">
        <references count="1">
          <reference field="7" count="1">
            <x v="190"/>
          </reference>
        </references>
      </pivotArea>
    </format>
    <format dxfId="13464">
      <pivotArea outline="0" fieldPosition="0" dataOnly="0" labelOnly="1">
        <references count="2">
          <reference field="4" count="1">
            <x v="14"/>
          </reference>
          <reference field="7" count="1">
            <x v="190"/>
          </reference>
        </references>
      </pivotArea>
    </format>
    <format dxfId="13463">
      <pivotArea outline="0" fieldPosition="0" dataOnly="0" labelOnly="1">
        <references count="1">
          <reference field="7" count="1">
            <x v="191"/>
          </reference>
        </references>
      </pivotArea>
    </format>
    <format dxfId="13462">
      <pivotArea outline="0" fieldPosition="0" dataOnly="0" labelOnly="1">
        <references count="1">
          <reference field="7" count="1">
            <x v="191"/>
          </reference>
        </references>
      </pivotArea>
    </format>
    <format dxfId="13461">
      <pivotArea outline="0" fieldPosition="0" dataOnly="0" labelOnly="1">
        <references count="2">
          <reference field="4" count="1">
            <x v="14"/>
          </reference>
          <reference field="7" count="1">
            <x v="191"/>
          </reference>
        </references>
      </pivotArea>
    </format>
    <format dxfId="13460">
      <pivotArea outline="0" fieldPosition="0" dataOnly="0" labelOnly="1">
        <references count="1">
          <reference field="7" count="1">
            <x v="194"/>
          </reference>
        </references>
      </pivotArea>
    </format>
    <format dxfId="13459">
      <pivotArea outline="0" fieldPosition="0" dataOnly="0" labelOnly="1">
        <references count="1">
          <reference field="7" count="1">
            <x v="194"/>
          </reference>
        </references>
      </pivotArea>
    </format>
    <format dxfId="13458">
      <pivotArea outline="0" fieldPosition="0" dataOnly="0" labelOnly="1">
        <references count="2">
          <reference field="4" count="1">
            <x v="14"/>
          </reference>
          <reference field="7" count="1">
            <x v="194"/>
          </reference>
        </references>
      </pivotArea>
    </format>
    <format dxfId="13457">
      <pivotArea outline="0" fieldPosition="0" dataOnly="0" labelOnly="1">
        <references count="1">
          <reference field="7" count="1">
            <x v="195"/>
          </reference>
        </references>
      </pivotArea>
    </format>
    <format dxfId="13456">
      <pivotArea outline="0" fieldPosition="0" dataOnly="0" labelOnly="1">
        <references count="1">
          <reference field="7" count="1">
            <x v="195"/>
          </reference>
        </references>
      </pivotArea>
    </format>
    <format dxfId="13455">
      <pivotArea outline="0" fieldPosition="0" dataOnly="0" labelOnly="1">
        <references count="2">
          <reference field="4" count="1">
            <x v="7"/>
          </reference>
          <reference field="7" count="1">
            <x v="195"/>
          </reference>
        </references>
      </pivotArea>
    </format>
    <format dxfId="13454">
      <pivotArea outline="0" fieldPosition="0" dataOnly="0" labelOnly="1">
        <references count="1">
          <reference field="7" count="1">
            <x v="196"/>
          </reference>
        </references>
      </pivotArea>
    </format>
    <format dxfId="13453">
      <pivotArea outline="0" fieldPosition="0" dataOnly="0" labelOnly="1">
        <references count="1">
          <reference field="7" count="1">
            <x v="196"/>
          </reference>
        </references>
      </pivotArea>
    </format>
    <format dxfId="13452">
      <pivotArea outline="0" fieldPosition="0" dataOnly="0" labelOnly="1">
        <references count="2">
          <reference field="4" count="1">
            <x v="14"/>
          </reference>
          <reference field="7" count="1">
            <x v="196"/>
          </reference>
        </references>
      </pivotArea>
    </format>
    <format dxfId="13451">
      <pivotArea outline="0" fieldPosition="0" dataOnly="0" labelOnly="1">
        <references count="1">
          <reference field="7" count="1">
            <x v="197"/>
          </reference>
        </references>
      </pivotArea>
    </format>
    <format dxfId="13450">
      <pivotArea outline="0" fieldPosition="0" dataOnly="0" labelOnly="1">
        <references count="2">
          <reference field="4" count="1">
            <x v="4"/>
          </reference>
          <reference field="7" count="1">
            <x v="197"/>
          </reference>
        </references>
      </pivotArea>
    </format>
    <format dxfId="13449">
      <pivotArea outline="0" fieldPosition="0" dataOnly="0" labelOnly="1">
        <references count="1">
          <reference field="7" count="1">
            <x v="197"/>
          </reference>
        </references>
      </pivotArea>
    </format>
    <format dxfId="13448">
      <pivotArea outline="0" fieldPosition="0" dataOnly="0" labelOnly="1">
        <references count="2">
          <reference field="4" count="1">
            <x v="19"/>
          </reference>
          <reference field="7" count="1">
            <x v="197"/>
          </reference>
        </references>
      </pivotArea>
    </format>
    <format dxfId="13447">
      <pivotArea outline="0" fieldPosition="0" dataOnly="0" labelOnly="1">
        <references count="1">
          <reference field="7" count="1">
            <x v="200"/>
          </reference>
        </references>
      </pivotArea>
    </format>
    <format dxfId="13446">
      <pivotArea outline="0" fieldPosition="0" dataOnly="0" labelOnly="1">
        <references count="2">
          <reference field="4" count="1">
            <x v="4"/>
          </reference>
          <reference field="7" count="1">
            <x v="200"/>
          </reference>
        </references>
      </pivotArea>
    </format>
    <format dxfId="13445">
      <pivotArea outline="0" fieldPosition="0" dataOnly="0" labelOnly="1">
        <references count="1">
          <reference field="7" count="1">
            <x v="200"/>
          </reference>
        </references>
      </pivotArea>
    </format>
    <format dxfId="13444">
      <pivotArea outline="0" fieldPosition="0" dataOnly="0" labelOnly="1">
        <references count="2">
          <reference field="4" count="1">
            <x v="14"/>
          </reference>
          <reference field="7" count="1">
            <x v="200"/>
          </reference>
        </references>
      </pivotArea>
    </format>
    <format dxfId="13443">
      <pivotArea outline="0" fieldPosition="0" dataOnly="0" labelOnly="1">
        <references count="1">
          <reference field="7" count="1">
            <x v="201"/>
          </reference>
        </references>
      </pivotArea>
    </format>
    <format dxfId="13442">
      <pivotArea outline="0" fieldPosition="0" dataOnly="0" labelOnly="1">
        <references count="1">
          <reference field="7" count="1">
            <x v="201"/>
          </reference>
        </references>
      </pivotArea>
    </format>
    <format dxfId="13441">
      <pivotArea outline="0" fieldPosition="0" dataOnly="0" labelOnly="1">
        <references count="2">
          <reference field="4" count="1">
            <x v="9"/>
          </reference>
          <reference field="7" count="1">
            <x v="201"/>
          </reference>
        </references>
      </pivotArea>
    </format>
    <format dxfId="13440">
      <pivotArea outline="0" fieldPosition="0" dataOnly="0" labelOnly="1">
        <references count="1">
          <reference field="7" count="1">
            <x v="202"/>
          </reference>
        </references>
      </pivotArea>
    </format>
    <format dxfId="13439">
      <pivotArea outline="0" fieldPosition="0" dataOnly="0" labelOnly="1">
        <references count="1">
          <reference field="7" count="1">
            <x v="202"/>
          </reference>
        </references>
      </pivotArea>
    </format>
    <format dxfId="13438">
      <pivotArea outline="0" fieldPosition="0" dataOnly="0" labelOnly="1">
        <references count="2">
          <reference field="4" count="1">
            <x v="19"/>
          </reference>
          <reference field="7" count="1">
            <x v="202"/>
          </reference>
        </references>
      </pivotArea>
    </format>
    <format dxfId="13437">
      <pivotArea outline="0" fieldPosition="0" dataOnly="0" labelOnly="1">
        <references count="1">
          <reference field="7" count="1">
            <x v="204"/>
          </reference>
        </references>
      </pivotArea>
    </format>
    <format dxfId="13436">
      <pivotArea outline="0" fieldPosition="0" dataOnly="0" labelOnly="1">
        <references count="1">
          <reference field="7" count="1">
            <x v="204"/>
          </reference>
        </references>
      </pivotArea>
    </format>
    <format dxfId="13435">
      <pivotArea outline="0" fieldPosition="0" dataOnly="0" labelOnly="1">
        <references count="2">
          <reference field="4" count="1">
            <x v="4"/>
          </reference>
          <reference field="7" count="1">
            <x v="204"/>
          </reference>
        </references>
      </pivotArea>
    </format>
    <format dxfId="13434">
      <pivotArea outline="0" fieldPosition="0" dataOnly="0" labelOnly="1">
        <references count="1">
          <reference field="7" count="1">
            <x v="205"/>
          </reference>
        </references>
      </pivotArea>
    </format>
    <format dxfId="13433">
      <pivotArea outline="0" fieldPosition="0" dataOnly="0" labelOnly="1">
        <references count="2">
          <reference field="4" count="1">
            <x v="11"/>
          </reference>
          <reference field="7" count="1">
            <x v="205"/>
          </reference>
        </references>
      </pivotArea>
    </format>
    <format dxfId="13432">
      <pivotArea outline="0" fieldPosition="0" dataOnly="0" labelOnly="1">
        <references count="1">
          <reference field="7" count="1">
            <x v="205"/>
          </reference>
        </references>
      </pivotArea>
    </format>
    <format dxfId="13431">
      <pivotArea outline="0" fieldPosition="0" dataOnly="0" labelOnly="1">
        <references count="2">
          <reference field="4" count="1">
            <x v="17"/>
          </reference>
          <reference field="7" count="1">
            <x v="205"/>
          </reference>
        </references>
      </pivotArea>
    </format>
    <format dxfId="13430">
      <pivotArea outline="0" fieldPosition="0" dataOnly="0" labelOnly="1">
        <references count="1">
          <reference field="7" count="1">
            <x v="223"/>
          </reference>
        </references>
      </pivotArea>
    </format>
    <format dxfId="13429">
      <pivotArea outline="0" fieldPosition="0" dataOnly="0" labelOnly="1">
        <references count="2">
          <reference field="4" count="1">
            <x v="1"/>
          </reference>
          <reference field="7" count="1">
            <x v="223"/>
          </reference>
        </references>
      </pivotArea>
    </format>
    <format dxfId="13428">
      <pivotArea outline="0" fieldPosition="0" dataOnly="0" labelOnly="1">
        <references count="2">
          <reference field="4" count="1">
            <x v="2"/>
          </reference>
          <reference field="7" count="1">
            <x v="223"/>
          </reference>
        </references>
      </pivotArea>
    </format>
    <format dxfId="13427">
      <pivotArea outline="0" fieldPosition="0" dataOnly="0" labelOnly="1">
        <references count="2">
          <reference field="4" count="1">
            <x v="4"/>
          </reference>
          <reference field="7" count="1">
            <x v="223"/>
          </reference>
        </references>
      </pivotArea>
    </format>
    <format dxfId="13426">
      <pivotArea outline="0" fieldPosition="0" dataOnly="0" labelOnly="1">
        <references count="2">
          <reference field="4" count="1">
            <x v="13"/>
          </reference>
          <reference field="7" count="1">
            <x v="223"/>
          </reference>
        </references>
      </pivotArea>
    </format>
    <format dxfId="13425">
      <pivotArea outline="0" fieldPosition="0" dataOnly="0" labelOnly="1">
        <references count="2">
          <reference field="4" count="1">
            <x v="14"/>
          </reference>
          <reference field="7" count="1">
            <x v="223"/>
          </reference>
        </references>
      </pivotArea>
    </format>
    <format dxfId="13424">
      <pivotArea outline="0" fieldPosition="0" dataOnly="0" labelOnly="1">
        <references count="2">
          <reference field="4" count="1">
            <x v="20"/>
          </reference>
          <reference field="7" count="1">
            <x v="223"/>
          </reference>
        </references>
      </pivotArea>
    </format>
    <format dxfId="13423">
      <pivotArea outline="0" fieldPosition="0" dataOnly="0" labelOnly="1">
        <references count="2">
          <reference field="4" count="1">
            <x v="21"/>
          </reference>
          <reference field="7" count="1">
            <x v="223"/>
          </reference>
        </references>
      </pivotArea>
    </format>
    <format dxfId="13422">
      <pivotArea outline="0" fieldPosition="0" dataOnly="0" labelOnly="1">
        <references count="1">
          <reference field="7" count="1">
            <x v="223"/>
          </reference>
        </references>
      </pivotArea>
    </format>
    <format dxfId="13421">
      <pivotArea outline="0" fieldPosition="0" dataOnly="0" labelOnly="1">
        <references count="2">
          <reference field="4" count="1">
            <x v="22"/>
          </reference>
          <reference field="7" count="1">
            <x v="223"/>
          </reference>
        </references>
      </pivotArea>
    </format>
    <format dxfId="13420">
      <pivotArea outline="0" fieldPosition="0" dataOnly="0" labelOnly="1">
        <references count="1">
          <reference field="7" count="1">
            <x v="224"/>
          </reference>
        </references>
      </pivotArea>
    </format>
    <format dxfId="13419">
      <pivotArea outline="0" fieldPosition="0" dataOnly="0" labelOnly="1">
        <references count="2">
          <reference field="4" count="1">
            <x v="2"/>
          </reference>
          <reference field="7" count="1">
            <x v="224"/>
          </reference>
        </references>
      </pivotArea>
    </format>
    <format dxfId="13418">
      <pivotArea outline="0" fieldPosition="0" dataOnly="0" labelOnly="1">
        <references count="2">
          <reference field="4" count="1">
            <x v="4"/>
          </reference>
          <reference field="7" count="1">
            <x v="224"/>
          </reference>
        </references>
      </pivotArea>
    </format>
    <format dxfId="13417">
      <pivotArea outline="0" fieldPosition="0" dataOnly="0" labelOnly="1">
        <references count="2">
          <reference field="4" count="1">
            <x v="6"/>
          </reference>
          <reference field="7" count="1">
            <x v="224"/>
          </reference>
        </references>
      </pivotArea>
    </format>
    <format dxfId="13416">
      <pivotArea outline="0" fieldPosition="0" dataOnly="0" labelOnly="1">
        <references count="2">
          <reference field="4" count="1">
            <x v="14"/>
          </reference>
          <reference field="7" count="1">
            <x v="224"/>
          </reference>
        </references>
      </pivotArea>
    </format>
    <format dxfId="13415">
      <pivotArea outline="0" fieldPosition="0" dataOnly="0" labelOnly="1">
        <references count="1">
          <reference field="7" count="1">
            <x v="224"/>
          </reference>
        </references>
      </pivotArea>
    </format>
    <format dxfId="13414">
      <pivotArea outline="0" fieldPosition="0" dataOnly="0" labelOnly="1">
        <references count="2">
          <reference field="4" count="1">
            <x v="21"/>
          </reference>
          <reference field="7" count="1">
            <x v="224"/>
          </reference>
        </references>
      </pivotArea>
    </format>
    <format dxfId="13413">
      <pivotArea outline="0" fieldPosition="0" dataOnly="0" labelOnly="1">
        <references count="1">
          <reference field="7" count="1">
            <x v="225"/>
          </reference>
        </references>
      </pivotArea>
    </format>
    <format dxfId="13412">
      <pivotArea outline="0" fieldPosition="0" dataOnly="0" labelOnly="1">
        <references count="2">
          <reference field="4" count="1">
            <x v="2"/>
          </reference>
          <reference field="7" count="1">
            <x v="225"/>
          </reference>
        </references>
      </pivotArea>
    </format>
    <format dxfId="13411">
      <pivotArea outline="0" fieldPosition="0" dataOnly="0" labelOnly="1">
        <references count="2">
          <reference field="4" count="1">
            <x v="4"/>
          </reference>
          <reference field="7" count="1">
            <x v="225"/>
          </reference>
        </references>
      </pivotArea>
    </format>
    <format dxfId="13410">
      <pivotArea outline="0" fieldPosition="0" dataOnly="0" labelOnly="1">
        <references count="1">
          <reference field="7" count="1">
            <x v="225"/>
          </reference>
        </references>
      </pivotArea>
    </format>
    <format dxfId="13409">
      <pivotArea outline="0" fieldPosition="0" dataOnly="0" labelOnly="1">
        <references count="2">
          <reference field="4" count="1">
            <x v="14"/>
          </reference>
          <reference field="7" count="1">
            <x v="225"/>
          </reference>
        </references>
      </pivotArea>
    </format>
    <format dxfId="13408">
      <pivotArea outline="0" fieldPosition="0" dataOnly="0" labelOnly="1">
        <references count="1">
          <reference field="7" count="1">
            <x v="228"/>
          </reference>
        </references>
      </pivotArea>
    </format>
    <format dxfId="13407">
      <pivotArea outline="0" fieldPosition="0" dataOnly="0" labelOnly="1">
        <references count="2">
          <reference field="4" count="1">
            <x v="2"/>
          </reference>
          <reference field="7" count="1">
            <x v="228"/>
          </reference>
        </references>
      </pivotArea>
    </format>
    <format dxfId="13406">
      <pivotArea outline="0" fieldPosition="0" dataOnly="0" labelOnly="1">
        <references count="2">
          <reference field="4" count="1">
            <x v="4"/>
          </reference>
          <reference field="7" count="1">
            <x v="228"/>
          </reference>
        </references>
      </pivotArea>
    </format>
    <format dxfId="13405">
      <pivotArea outline="0" fieldPosition="0" dataOnly="0" labelOnly="1">
        <references count="1">
          <reference field="7" count="1">
            <x v="228"/>
          </reference>
        </references>
      </pivotArea>
    </format>
    <format dxfId="13404">
      <pivotArea outline="0" fieldPosition="0" dataOnly="0" labelOnly="1">
        <references count="2">
          <reference field="4" count="1">
            <x v="21"/>
          </reference>
          <reference field="7" count="1">
            <x v="228"/>
          </reference>
        </references>
      </pivotArea>
    </format>
    <format dxfId="13403">
      <pivotArea outline="0" fieldPosition="0" dataOnly="0" labelOnly="1">
        <references count="1">
          <reference field="7" count="1">
            <x v="230"/>
          </reference>
        </references>
      </pivotArea>
    </format>
    <format dxfId="13402">
      <pivotArea outline="0" fieldPosition="0" dataOnly="0" labelOnly="1">
        <references count="2">
          <reference field="4" count="1">
            <x v="24"/>
          </reference>
          <reference field="7" count="1">
            <x v="230"/>
          </reference>
        </references>
      </pivotArea>
    </format>
    <format dxfId="13401">
      <pivotArea outline="0" fieldPosition="0" dataOnly="0" labelOnly="1">
        <references count="1">
          <reference field="7" count="1">
            <x v="230"/>
          </reference>
        </references>
      </pivotArea>
    </format>
    <format dxfId="13400">
      <pivotArea outline="0" fieldPosition="0" dataOnly="0" grandRow="1" labelOnly="1"/>
    </format>
    <format dxfId="13399">
      <pivotArea outline="0" fieldPosition="0" grandRow="1"/>
    </format>
    <format dxfId="13398">
      <pivotArea outline="0" fieldPosition="0"/>
    </format>
    <format dxfId="13397">
      <pivotArea outline="0" fieldPosition="0" dataOnly="0" labelOnly="1">
        <references count="1">
          <reference field="7" count="1">
            <x v="188"/>
          </reference>
        </references>
      </pivotArea>
    </format>
    <format dxfId="13396">
      <pivotArea outline="0" fieldPosition="0" dataOnly="0" labelOnly="1">
        <references count="2">
          <reference field="4" count="1">
            <x v="4"/>
          </reference>
          <reference field="7" count="1">
            <x v="188"/>
          </reference>
        </references>
      </pivotArea>
    </format>
    <format dxfId="13395">
      <pivotArea outline="0" fieldPosition="0" dataOnly="0" labelOnly="1">
        <references count="1">
          <reference field="7" count="1">
            <x v="188"/>
          </reference>
        </references>
      </pivotArea>
    </format>
    <format dxfId="13394">
      <pivotArea outline="0" fieldPosition="0" dataOnly="0" labelOnly="1">
        <references count="2">
          <reference field="4" count="1">
            <x v="14"/>
          </reference>
          <reference field="7" count="1">
            <x v="188"/>
          </reference>
        </references>
      </pivotArea>
    </format>
    <format dxfId="13393">
      <pivotArea outline="0" fieldPosition="0" dataOnly="0" labelOnly="1">
        <references count="1">
          <reference field="7" count="1">
            <x v="189"/>
          </reference>
        </references>
      </pivotArea>
    </format>
    <format dxfId="13392">
      <pivotArea outline="0" fieldPosition="0" dataOnly="0" labelOnly="1">
        <references count="2">
          <reference field="4" count="1">
            <x v="2"/>
          </reference>
          <reference field="7" count="1">
            <x v="189"/>
          </reference>
        </references>
      </pivotArea>
    </format>
    <format dxfId="13391">
      <pivotArea outline="0" fieldPosition="0" dataOnly="0" labelOnly="1">
        <references count="1">
          <reference field="7" count="1">
            <x v="189"/>
          </reference>
        </references>
      </pivotArea>
    </format>
    <format dxfId="13390">
      <pivotArea outline="0" fieldPosition="0" dataOnly="0" labelOnly="1">
        <references count="2">
          <reference field="4" count="1">
            <x v="14"/>
          </reference>
          <reference field="7" count="1">
            <x v="189"/>
          </reference>
        </references>
      </pivotArea>
    </format>
    <format dxfId="13389">
      <pivotArea outline="0" fieldPosition="0" dataOnly="0" labelOnly="1">
        <references count="1">
          <reference field="7" count="1">
            <x v="190"/>
          </reference>
        </references>
      </pivotArea>
    </format>
    <format dxfId="13388">
      <pivotArea outline="0" fieldPosition="0" dataOnly="0" labelOnly="1">
        <references count="1">
          <reference field="7" count="1">
            <x v="190"/>
          </reference>
        </references>
      </pivotArea>
    </format>
    <format dxfId="13387">
      <pivotArea outline="0" fieldPosition="0" dataOnly="0" labelOnly="1">
        <references count="2">
          <reference field="4" count="1">
            <x v="14"/>
          </reference>
          <reference field="7" count="1">
            <x v="190"/>
          </reference>
        </references>
      </pivotArea>
    </format>
    <format dxfId="13386">
      <pivotArea outline="0" fieldPosition="0" dataOnly="0" labelOnly="1">
        <references count="1">
          <reference field="7" count="1">
            <x v="192"/>
          </reference>
        </references>
      </pivotArea>
    </format>
    <format dxfId="13385">
      <pivotArea outline="0" fieldPosition="0" dataOnly="0" labelOnly="1">
        <references count="1">
          <reference field="7" count="1">
            <x v="192"/>
          </reference>
        </references>
      </pivotArea>
    </format>
    <format dxfId="13384">
      <pivotArea outline="0" fieldPosition="0" dataOnly="0" labelOnly="1">
        <references count="2">
          <reference field="4" count="1">
            <x v="14"/>
          </reference>
          <reference field="7" count="1">
            <x v="192"/>
          </reference>
        </references>
      </pivotArea>
    </format>
    <format dxfId="13383">
      <pivotArea outline="0" fieldPosition="0" dataOnly="0" labelOnly="1">
        <references count="1">
          <reference field="7" count="1">
            <x v="193"/>
          </reference>
        </references>
      </pivotArea>
    </format>
    <format dxfId="13382">
      <pivotArea outline="0" fieldPosition="0" dataOnly="0" labelOnly="1">
        <references count="1">
          <reference field="7" count="1">
            <x v="193"/>
          </reference>
        </references>
      </pivotArea>
    </format>
    <format dxfId="13381">
      <pivotArea outline="0" fieldPosition="0" dataOnly="0" labelOnly="1">
        <references count="2">
          <reference field="4" count="1">
            <x v="14"/>
          </reference>
          <reference field="7" count="1">
            <x v="193"/>
          </reference>
        </references>
      </pivotArea>
    </format>
    <format dxfId="13380">
      <pivotArea outline="0" fieldPosition="0" dataOnly="0" labelOnly="1">
        <references count="1">
          <reference field="7" count="1">
            <x v="194"/>
          </reference>
        </references>
      </pivotArea>
    </format>
    <format dxfId="13379">
      <pivotArea outline="0" fieldPosition="0" dataOnly="0" labelOnly="1">
        <references count="1">
          <reference field="7" count="1">
            <x v="194"/>
          </reference>
        </references>
      </pivotArea>
    </format>
    <format dxfId="13378">
      <pivotArea outline="0" fieldPosition="0" dataOnly="0" labelOnly="1">
        <references count="2">
          <reference field="4" count="1">
            <x v="14"/>
          </reference>
          <reference field="7" count="1">
            <x v="194"/>
          </reference>
        </references>
      </pivotArea>
    </format>
    <format dxfId="13377">
      <pivotArea outline="0" fieldPosition="0" dataOnly="0" labelOnly="1">
        <references count="1">
          <reference field="7" count="1">
            <x v="195"/>
          </reference>
        </references>
      </pivotArea>
    </format>
    <format dxfId="13376">
      <pivotArea outline="0" fieldPosition="0" dataOnly="0" labelOnly="1">
        <references count="1">
          <reference field="7" count="1">
            <x v="195"/>
          </reference>
        </references>
      </pivotArea>
    </format>
    <format dxfId="13375">
      <pivotArea outline="0" fieldPosition="0" dataOnly="0" labelOnly="1">
        <references count="2">
          <reference field="4" count="1">
            <x v="7"/>
          </reference>
          <reference field="7" count="1">
            <x v="195"/>
          </reference>
        </references>
      </pivotArea>
    </format>
    <format dxfId="13374">
      <pivotArea outline="0" fieldPosition="0" dataOnly="0" labelOnly="1">
        <references count="1">
          <reference field="7" count="1">
            <x v="196"/>
          </reference>
        </references>
      </pivotArea>
    </format>
    <format dxfId="13373">
      <pivotArea outline="0" fieldPosition="0" dataOnly="0" labelOnly="1">
        <references count="2">
          <reference field="4" count="1">
            <x v="6"/>
          </reference>
          <reference field="7" count="1">
            <x v="196"/>
          </reference>
        </references>
      </pivotArea>
    </format>
    <format dxfId="13372">
      <pivotArea outline="0" fieldPosition="0" dataOnly="0" labelOnly="1">
        <references count="1">
          <reference field="7" count="1">
            <x v="196"/>
          </reference>
        </references>
      </pivotArea>
    </format>
    <format dxfId="13371">
      <pivotArea outline="0" fieldPosition="0" dataOnly="0" labelOnly="1">
        <references count="2">
          <reference field="4" count="1">
            <x v="14"/>
          </reference>
          <reference field="7" count="1">
            <x v="196"/>
          </reference>
        </references>
      </pivotArea>
    </format>
    <format dxfId="13370">
      <pivotArea outline="0" fieldPosition="0" dataOnly="0" labelOnly="1">
        <references count="1">
          <reference field="7" count="1">
            <x v="197"/>
          </reference>
        </references>
      </pivotArea>
    </format>
    <format dxfId="13369">
      <pivotArea outline="0" fieldPosition="0" dataOnly="0" labelOnly="1">
        <references count="2">
          <reference field="4" count="1">
            <x v="4"/>
          </reference>
          <reference field="7" count="1">
            <x v="197"/>
          </reference>
        </references>
      </pivotArea>
    </format>
    <format dxfId="13368">
      <pivotArea outline="0" fieldPosition="0" dataOnly="0" labelOnly="1">
        <references count="2">
          <reference field="4" count="1">
            <x v="14"/>
          </reference>
          <reference field="7" count="1">
            <x v="197"/>
          </reference>
        </references>
      </pivotArea>
    </format>
    <format dxfId="13367">
      <pivotArea outline="0" fieldPosition="0" dataOnly="0" labelOnly="1">
        <references count="1">
          <reference field="7" count="1">
            <x v="197"/>
          </reference>
        </references>
      </pivotArea>
    </format>
    <format dxfId="13366">
      <pivotArea outline="0" fieldPosition="0" dataOnly="0" labelOnly="1">
        <references count="2">
          <reference field="4" count="1">
            <x v="19"/>
          </reference>
          <reference field="7" count="1">
            <x v="197"/>
          </reference>
        </references>
      </pivotArea>
    </format>
    <format dxfId="13365">
      <pivotArea outline="0" fieldPosition="0" dataOnly="0" labelOnly="1">
        <references count="1">
          <reference field="7" count="1">
            <x v="198"/>
          </reference>
        </references>
      </pivotArea>
    </format>
    <format dxfId="13364">
      <pivotArea outline="0" fieldPosition="0" dataOnly="0" labelOnly="1">
        <references count="1">
          <reference field="7" count="1">
            <x v="198"/>
          </reference>
        </references>
      </pivotArea>
    </format>
    <format dxfId="13363">
      <pivotArea outline="0" fieldPosition="0" dataOnly="0" labelOnly="1">
        <references count="2">
          <reference field="4" count="1">
            <x v="7"/>
          </reference>
          <reference field="7" count="1">
            <x v="198"/>
          </reference>
        </references>
      </pivotArea>
    </format>
    <format dxfId="13362">
      <pivotArea outline="0" fieldPosition="0" dataOnly="0" labelOnly="1">
        <references count="1">
          <reference field="7" count="1">
            <x v="200"/>
          </reference>
        </references>
      </pivotArea>
    </format>
    <format dxfId="13361">
      <pivotArea outline="0" fieldPosition="0" dataOnly="0" labelOnly="1">
        <references count="2">
          <reference field="4" count="1">
            <x v="4"/>
          </reference>
          <reference field="7" count="1">
            <x v="200"/>
          </reference>
        </references>
      </pivotArea>
    </format>
    <format dxfId="13360">
      <pivotArea outline="0" fieldPosition="0" dataOnly="0" labelOnly="1">
        <references count="1">
          <reference field="7" count="1">
            <x v="200"/>
          </reference>
        </references>
      </pivotArea>
    </format>
    <format dxfId="13359">
      <pivotArea outline="0" fieldPosition="0" dataOnly="0" labelOnly="1">
        <references count="2">
          <reference field="4" count="1">
            <x v="14"/>
          </reference>
          <reference field="7" count="1">
            <x v="200"/>
          </reference>
        </references>
      </pivotArea>
    </format>
    <format dxfId="13358">
      <pivotArea outline="0" fieldPosition="0" dataOnly="0" labelOnly="1">
        <references count="1">
          <reference field="7" count="1">
            <x v="201"/>
          </reference>
        </references>
      </pivotArea>
    </format>
    <format dxfId="13357">
      <pivotArea outline="0" fieldPosition="0" dataOnly="0" labelOnly="1">
        <references count="2">
          <reference field="4" count="1">
            <x v="4"/>
          </reference>
          <reference field="7" count="1">
            <x v="201"/>
          </reference>
        </references>
      </pivotArea>
    </format>
    <format dxfId="13356">
      <pivotArea outline="0" fieldPosition="0" dataOnly="0" labelOnly="1">
        <references count="1">
          <reference field="7" count="1">
            <x v="201"/>
          </reference>
        </references>
      </pivotArea>
    </format>
    <format dxfId="13355">
      <pivotArea outline="0" fieldPosition="0" dataOnly="0" labelOnly="1">
        <references count="2">
          <reference field="4" count="1">
            <x v="9"/>
          </reference>
          <reference field="7" count="1">
            <x v="201"/>
          </reference>
        </references>
      </pivotArea>
    </format>
    <format dxfId="13354">
      <pivotArea outline="0" fieldPosition="0" dataOnly="0" labelOnly="1">
        <references count="1">
          <reference field="7" count="1">
            <x v="202"/>
          </reference>
        </references>
      </pivotArea>
    </format>
    <format dxfId="13353">
      <pivotArea outline="0" fieldPosition="0" dataOnly="0" labelOnly="1">
        <references count="1">
          <reference field="7" count="1">
            <x v="202"/>
          </reference>
        </references>
      </pivotArea>
    </format>
    <format dxfId="13352">
      <pivotArea outline="0" fieldPosition="0" dataOnly="0" labelOnly="1">
        <references count="2">
          <reference field="4" count="1">
            <x v="19"/>
          </reference>
          <reference field="7" count="1">
            <x v="202"/>
          </reference>
        </references>
      </pivotArea>
    </format>
    <format dxfId="13351">
      <pivotArea outline="0" fieldPosition="0" dataOnly="0" labelOnly="1">
        <references count="1">
          <reference field="7" count="1">
            <x v="204"/>
          </reference>
        </references>
      </pivotArea>
    </format>
    <format dxfId="13350">
      <pivotArea outline="0" fieldPosition="0" dataOnly="0" labelOnly="1">
        <references count="1">
          <reference field="7" count="1">
            <x v="204"/>
          </reference>
        </references>
      </pivotArea>
    </format>
    <format dxfId="13349">
      <pivotArea outline="0" fieldPosition="0" dataOnly="0" labelOnly="1">
        <references count="2">
          <reference field="4" count="1">
            <x v="4"/>
          </reference>
          <reference field="7" count="1">
            <x v="204"/>
          </reference>
        </references>
      </pivotArea>
    </format>
    <format dxfId="13348">
      <pivotArea outline="0" fieldPosition="0" dataOnly="0" labelOnly="1">
        <references count="1">
          <reference field="7" count="1">
            <x v="205"/>
          </reference>
        </references>
      </pivotArea>
    </format>
    <format dxfId="13347">
      <pivotArea outline="0" fieldPosition="0" dataOnly="0" labelOnly="1">
        <references count="2">
          <reference field="4" count="1">
            <x v="11"/>
          </reference>
          <reference field="7" count="1">
            <x v="205"/>
          </reference>
        </references>
      </pivotArea>
    </format>
    <format dxfId="13346">
      <pivotArea outline="0" fieldPosition="0" dataOnly="0" labelOnly="1">
        <references count="1">
          <reference field="7" count="1">
            <x v="205"/>
          </reference>
        </references>
      </pivotArea>
    </format>
    <format dxfId="13345">
      <pivotArea outline="0" fieldPosition="0" dataOnly="0" labelOnly="1">
        <references count="2">
          <reference field="4" count="1">
            <x v="17"/>
          </reference>
          <reference field="7" count="1">
            <x v="205"/>
          </reference>
        </references>
      </pivotArea>
    </format>
    <format dxfId="13344">
      <pivotArea outline="0" fieldPosition="0" dataOnly="0" labelOnly="1">
        <references count="1">
          <reference field="7" count="1">
            <x v="206"/>
          </reference>
        </references>
      </pivotArea>
    </format>
    <format dxfId="13343">
      <pivotArea outline="0" fieldPosition="0" dataOnly="0" labelOnly="1">
        <references count="1">
          <reference field="7" count="1">
            <x v="206"/>
          </reference>
        </references>
      </pivotArea>
    </format>
    <format dxfId="13342">
      <pivotArea outline="0" fieldPosition="0" dataOnly="0" labelOnly="1">
        <references count="2">
          <reference field="4" count="1">
            <x v="4"/>
          </reference>
          <reference field="7" count="1">
            <x v="206"/>
          </reference>
        </references>
      </pivotArea>
    </format>
    <format dxfId="13341">
      <pivotArea outline="0" fieldPosition="0" dataOnly="0" labelOnly="1">
        <references count="1">
          <reference field="7" count="1">
            <x v="207"/>
          </reference>
        </references>
      </pivotArea>
    </format>
    <format dxfId="13340">
      <pivotArea outline="0" fieldPosition="0" dataOnly="0" labelOnly="1">
        <references count="1">
          <reference field="7" count="1">
            <x v="207"/>
          </reference>
        </references>
      </pivotArea>
    </format>
    <format dxfId="13339">
      <pivotArea outline="0" fieldPosition="0" dataOnly="0" labelOnly="1">
        <references count="2">
          <reference field="4" count="1">
            <x v="4"/>
          </reference>
          <reference field="7" count="1">
            <x v="207"/>
          </reference>
        </references>
      </pivotArea>
    </format>
    <format dxfId="13338">
      <pivotArea outline="0" fieldPosition="0" dataOnly="0" labelOnly="1">
        <references count="1">
          <reference field="7" count="1">
            <x v="208"/>
          </reference>
        </references>
      </pivotArea>
    </format>
    <format dxfId="13337">
      <pivotArea outline="0" fieldPosition="0" dataOnly="0" labelOnly="1">
        <references count="1">
          <reference field="7" count="1">
            <x v="208"/>
          </reference>
        </references>
      </pivotArea>
    </format>
    <format dxfId="13336">
      <pivotArea outline="0" fieldPosition="0" dataOnly="0" labelOnly="1">
        <references count="2">
          <reference field="4" count="1">
            <x v="4"/>
          </reference>
          <reference field="7" count="1">
            <x v="208"/>
          </reference>
        </references>
      </pivotArea>
    </format>
    <format dxfId="13335">
      <pivotArea outline="0" fieldPosition="0" dataOnly="0" labelOnly="1">
        <references count="1">
          <reference field="7" count="1">
            <x v="209"/>
          </reference>
        </references>
      </pivotArea>
    </format>
    <format dxfId="13334">
      <pivotArea outline="0" fieldPosition="0" dataOnly="0" labelOnly="1">
        <references count="1">
          <reference field="7" count="1">
            <x v="209"/>
          </reference>
        </references>
      </pivotArea>
    </format>
    <format dxfId="13333">
      <pivotArea outline="0" fieldPosition="0" dataOnly="0" labelOnly="1">
        <references count="2">
          <reference field="4" count="1">
            <x v="4"/>
          </reference>
          <reference field="7" count="1">
            <x v="209"/>
          </reference>
        </references>
      </pivotArea>
    </format>
    <format dxfId="13332">
      <pivotArea outline="0" fieldPosition="0" dataOnly="0" labelOnly="1">
        <references count="1">
          <reference field="7" count="1">
            <x v="223"/>
          </reference>
        </references>
      </pivotArea>
    </format>
    <format dxfId="13331">
      <pivotArea outline="0" fieldPosition="0" dataOnly="0" labelOnly="1">
        <references count="2">
          <reference field="4" count="1">
            <x v="1"/>
          </reference>
          <reference field="7" count="1">
            <x v="223"/>
          </reference>
        </references>
      </pivotArea>
    </format>
    <format dxfId="13330">
      <pivotArea outline="0" fieldPosition="0" dataOnly="0" labelOnly="1">
        <references count="2">
          <reference field="4" count="1">
            <x v="2"/>
          </reference>
          <reference field="7" count="1">
            <x v="223"/>
          </reference>
        </references>
      </pivotArea>
    </format>
    <format dxfId="13329">
      <pivotArea outline="0" fieldPosition="0" dataOnly="0" labelOnly="1">
        <references count="2">
          <reference field="4" count="1">
            <x v="4"/>
          </reference>
          <reference field="7" count="1">
            <x v="223"/>
          </reference>
        </references>
      </pivotArea>
    </format>
    <format dxfId="13328">
      <pivotArea outline="0" fieldPosition="0" dataOnly="0" labelOnly="1">
        <references count="2">
          <reference field="4" count="1">
            <x v="13"/>
          </reference>
          <reference field="7" count="1">
            <x v="223"/>
          </reference>
        </references>
      </pivotArea>
    </format>
    <format dxfId="13327">
      <pivotArea outline="0" fieldPosition="0" dataOnly="0" labelOnly="1">
        <references count="2">
          <reference field="4" count="1">
            <x v="14"/>
          </reference>
          <reference field="7" count="1">
            <x v="223"/>
          </reference>
        </references>
      </pivotArea>
    </format>
    <format dxfId="13326">
      <pivotArea outline="0" fieldPosition="0" dataOnly="0" labelOnly="1">
        <references count="2">
          <reference field="4" count="1">
            <x v="20"/>
          </reference>
          <reference field="7" count="1">
            <x v="223"/>
          </reference>
        </references>
      </pivotArea>
    </format>
    <format dxfId="13325">
      <pivotArea outline="0" fieldPosition="0" dataOnly="0" labelOnly="1">
        <references count="2">
          <reference field="4" count="1">
            <x v="21"/>
          </reference>
          <reference field="7" count="1">
            <x v="223"/>
          </reference>
        </references>
      </pivotArea>
    </format>
    <format dxfId="13324">
      <pivotArea outline="0" fieldPosition="0" dataOnly="0" labelOnly="1">
        <references count="1">
          <reference field="7" count="1">
            <x v="223"/>
          </reference>
        </references>
      </pivotArea>
    </format>
    <format dxfId="13323">
      <pivotArea outline="0" fieldPosition="0" dataOnly="0" labelOnly="1">
        <references count="2">
          <reference field="4" count="1">
            <x v="22"/>
          </reference>
          <reference field="7" count="1">
            <x v="223"/>
          </reference>
        </references>
      </pivotArea>
    </format>
    <format dxfId="13322">
      <pivotArea outline="0" fieldPosition="0" dataOnly="0" labelOnly="1">
        <references count="1">
          <reference field="7" count="1">
            <x v="224"/>
          </reference>
        </references>
      </pivotArea>
    </format>
    <format dxfId="13321">
      <pivotArea outline="0" fieldPosition="0" dataOnly="0" labelOnly="1">
        <references count="2">
          <reference field="4" count="1">
            <x v="2"/>
          </reference>
          <reference field="7" count="1">
            <x v="224"/>
          </reference>
        </references>
      </pivotArea>
    </format>
    <format dxfId="13320">
      <pivotArea outline="0" fieldPosition="0" dataOnly="0" labelOnly="1">
        <references count="2">
          <reference field="4" count="1">
            <x v="4"/>
          </reference>
          <reference field="7" count="1">
            <x v="224"/>
          </reference>
        </references>
      </pivotArea>
    </format>
    <format dxfId="13319">
      <pivotArea outline="0" fieldPosition="0" dataOnly="0" labelOnly="1">
        <references count="2">
          <reference field="4" count="1">
            <x v="6"/>
          </reference>
          <reference field="7" count="1">
            <x v="224"/>
          </reference>
        </references>
      </pivotArea>
    </format>
    <format dxfId="13318">
      <pivotArea outline="0" fieldPosition="0" dataOnly="0" labelOnly="1">
        <references count="2">
          <reference field="4" count="1">
            <x v="14"/>
          </reference>
          <reference field="7" count="1">
            <x v="224"/>
          </reference>
        </references>
      </pivotArea>
    </format>
    <format dxfId="13317">
      <pivotArea outline="0" fieldPosition="0" dataOnly="0" labelOnly="1">
        <references count="1">
          <reference field="7" count="1">
            <x v="224"/>
          </reference>
        </references>
      </pivotArea>
    </format>
    <format dxfId="13316">
      <pivotArea outline="0" fieldPosition="0" dataOnly="0" labelOnly="1">
        <references count="2">
          <reference field="4" count="1">
            <x v="21"/>
          </reference>
          <reference field="7" count="1">
            <x v="224"/>
          </reference>
        </references>
      </pivotArea>
    </format>
    <format dxfId="13315">
      <pivotArea outline="0" fieldPosition="0" dataOnly="0" labelOnly="1">
        <references count="1">
          <reference field="7" count="1">
            <x v="225"/>
          </reference>
        </references>
      </pivotArea>
    </format>
    <format dxfId="13314">
      <pivotArea outline="0" fieldPosition="0" dataOnly="0" labelOnly="1">
        <references count="2">
          <reference field="4" count="1">
            <x v="2"/>
          </reference>
          <reference field="7" count="1">
            <x v="225"/>
          </reference>
        </references>
      </pivotArea>
    </format>
    <format dxfId="13313">
      <pivotArea outline="0" fieldPosition="0" dataOnly="0" labelOnly="1">
        <references count="2">
          <reference field="4" count="1">
            <x v="4"/>
          </reference>
          <reference field="7" count="1">
            <x v="225"/>
          </reference>
        </references>
      </pivotArea>
    </format>
    <format dxfId="13312">
      <pivotArea outline="0" fieldPosition="0" dataOnly="0" labelOnly="1">
        <references count="1">
          <reference field="7" count="1">
            <x v="225"/>
          </reference>
        </references>
      </pivotArea>
    </format>
    <format dxfId="13311">
      <pivotArea outline="0" fieldPosition="0" dataOnly="0" labelOnly="1">
        <references count="2">
          <reference field="4" count="1">
            <x v="14"/>
          </reference>
          <reference field="7" count="1">
            <x v="225"/>
          </reference>
        </references>
      </pivotArea>
    </format>
    <format dxfId="13310">
      <pivotArea outline="0" fieldPosition="0" dataOnly="0" labelOnly="1">
        <references count="1">
          <reference field="7" count="1">
            <x v="228"/>
          </reference>
        </references>
      </pivotArea>
    </format>
    <format dxfId="13309">
      <pivotArea outline="0" fieldPosition="0" dataOnly="0" labelOnly="1">
        <references count="2">
          <reference field="4" count="1">
            <x v="4"/>
          </reference>
          <reference field="7" count="1">
            <x v="228"/>
          </reference>
        </references>
      </pivotArea>
    </format>
    <format dxfId="13308">
      <pivotArea outline="0" fieldPosition="0" dataOnly="0" labelOnly="1">
        <references count="2">
          <reference field="4" count="1">
            <x v="21"/>
          </reference>
          <reference field="7" count="1">
            <x v="228"/>
          </reference>
        </references>
      </pivotArea>
    </format>
    <format dxfId="13307">
      <pivotArea outline="0" fieldPosition="0" dataOnly="0" labelOnly="1">
        <references count="1">
          <reference field="7" count="1">
            <x v="230"/>
          </reference>
        </references>
      </pivotArea>
    </format>
    <format dxfId="13306">
      <pivotArea outline="0" fieldPosition="0" dataOnly="0" labelOnly="1">
        <references count="2">
          <reference field="4" count="1">
            <x v="24"/>
          </reference>
          <reference field="7" count="1">
            <x v="230"/>
          </reference>
        </references>
      </pivotArea>
    </format>
    <format dxfId="13305">
      <pivotArea outline="0" fieldPosition="0" dataOnly="0" labelOnly="1">
        <references count="1">
          <reference field="7" count="1">
            <x v="230"/>
          </reference>
        </references>
      </pivotArea>
    </format>
    <format dxfId="13304">
      <pivotArea outline="0" fieldPosition="0" dataOnly="0" type="all"/>
    </format>
    <format dxfId="13303">
      <pivotArea outline="0" fieldPosition="0" grandRow="1"/>
    </format>
    <format dxfId="13302">
      <pivotArea outline="0" fieldPosition="0" dataOnly="0" grandRow="1" labelOnly="1"/>
    </format>
    <format dxfId="13301">
      <pivotArea outline="0" fieldPosition="0">
        <references count="2">
          <reference field="4" count="1">
            <x v="2"/>
          </reference>
          <reference field="7" count="1">
            <x v="228"/>
          </reference>
        </references>
      </pivotArea>
    </format>
    <format dxfId="13300">
      <pivotArea outline="0" fieldPosition="0" dataOnly="0" labelOnly="1">
        <references count="1">
          <reference field="7" count="1">
            <x v="228"/>
          </reference>
        </references>
      </pivotArea>
    </format>
    <format dxfId="13299">
      <pivotArea outline="0" fieldPosition="0" dataOnly="0" labelOnly="1">
        <references count="2">
          <reference field="4" count="1">
            <x v="2"/>
          </reference>
          <reference field="7" count="1">
            <x v="228"/>
          </reference>
        </references>
      </pivotArea>
    </format>
    <format dxfId="13298">
      <pivotArea outline="0" fieldPosition="0">
        <references count="2">
          <reference field="4" count="1">
            <x v="2"/>
          </reference>
          <reference field="7" count="1">
            <x v="228"/>
          </reference>
        </references>
      </pivotArea>
    </format>
    <format dxfId="13297">
      <pivotArea outline="0" fieldPosition="0" dataOnly="0" labelOnly="1">
        <references count="1">
          <reference field="7" count="1">
            <x v="228"/>
          </reference>
        </references>
      </pivotArea>
    </format>
    <format dxfId="13296">
      <pivotArea outline="0" fieldPosition="0" dataOnly="0" labelOnly="1">
        <references count="2">
          <reference field="4" count="1">
            <x v="2"/>
          </reference>
          <reference field="7" count="1">
            <x v="228"/>
          </reference>
        </references>
      </pivotArea>
    </format>
    <format dxfId="13295">
      <pivotArea outline="0" fieldPosition="0"/>
    </format>
    <format dxfId="13294">
      <pivotArea outline="0" fieldPosition="0" dataOnly="0" labelOnly="1">
        <references count="1">
          <reference field="7" count="1">
            <x v="188"/>
          </reference>
        </references>
      </pivotArea>
    </format>
    <format dxfId="13293">
      <pivotArea outline="0" fieldPosition="0" dataOnly="0" labelOnly="1">
        <references count="2">
          <reference field="4" count="1">
            <x v="4"/>
          </reference>
          <reference field="7" count="1">
            <x v="188"/>
          </reference>
        </references>
      </pivotArea>
    </format>
    <format dxfId="13292">
      <pivotArea outline="0" fieldPosition="0" dataOnly="0" labelOnly="1">
        <references count="1">
          <reference field="7" count="1">
            <x v="188"/>
          </reference>
        </references>
      </pivotArea>
    </format>
    <format dxfId="13291">
      <pivotArea outline="0" fieldPosition="0" dataOnly="0" labelOnly="1">
        <references count="2">
          <reference field="4" count="1">
            <x v="14"/>
          </reference>
          <reference field="7" count="1">
            <x v="188"/>
          </reference>
        </references>
      </pivotArea>
    </format>
    <format dxfId="13290">
      <pivotArea outline="0" fieldPosition="0" dataOnly="0" labelOnly="1">
        <references count="1">
          <reference field="7" count="1">
            <x v="189"/>
          </reference>
        </references>
      </pivotArea>
    </format>
    <format dxfId="13289">
      <pivotArea outline="0" fieldPosition="0" dataOnly="0" labelOnly="1">
        <references count="2">
          <reference field="4" count="1">
            <x v="2"/>
          </reference>
          <reference field="7" count="1">
            <x v="189"/>
          </reference>
        </references>
      </pivotArea>
    </format>
    <format dxfId="13288">
      <pivotArea outline="0" fieldPosition="0" dataOnly="0" labelOnly="1">
        <references count="2">
          <reference field="4" count="1">
            <x v="4"/>
          </reference>
          <reference field="7" count="1">
            <x v="189"/>
          </reference>
        </references>
      </pivotArea>
    </format>
    <format dxfId="13287">
      <pivotArea outline="0" fieldPosition="0" dataOnly="0" labelOnly="1">
        <references count="1">
          <reference field="7" count="1">
            <x v="189"/>
          </reference>
        </references>
      </pivotArea>
    </format>
    <format dxfId="13286">
      <pivotArea outline="0" fieldPosition="0" dataOnly="0" labelOnly="1">
        <references count="2">
          <reference field="4" count="1">
            <x v="14"/>
          </reference>
          <reference field="7" count="1">
            <x v="189"/>
          </reference>
        </references>
      </pivotArea>
    </format>
    <format dxfId="13285">
      <pivotArea outline="0" fieldPosition="0" dataOnly="0" labelOnly="1">
        <references count="1">
          <reference field="7" count="1">
            <x v="190"/>
          </reference>
        </references>
      </pivotArea>
    </format>
    <format dxfId="13284">
      <pivotArea outline="0" fieldPosition="0" dataOnly="0" labelOnly="1">
        <references count="1">
          <reference field="7" count="1">
            <x v="190"/>
          </reference>
        </references>
      </pivotArea>
    </format>
    <format dxfId="13283">
      <pivotArea outline="0" fieldPosition="0" dataOnly="0" labelOnly="1">
        <references count="2">
          <reference field="4" count="1">
            <x v="14"/>
          </reference>
          <reference field="7" count="1">
            <x v="190"/>
          </reference>
        </references>
      </pivotArea>
    </format>
    <format dxfId="13282">
      <pivotArea outline="0" fieldPosition="0" dataOnly="0" labelOnly="1">
        <references count="1">
          <reference field="7" count="1">
            <x v="192"/>
          </reference>
        </references>
      </pivotArea>
    </format>
    <format dxfId="13281">
      <pivotArea outline="0" fieldPosition="0" dataOnly="0" labelOnly="1">
        <references count="1">
          <reference field="7" count="1">
            <x v="192"/>
          </reference>
        </references>
      </pivotArea>
    </format>
    <format dxfId="13280">
      <pivotArea outline="0" fieldPosition="0" dataOnly="0" labelOnly="1">
        <references count="2">
          <reference field="4" count="1">
            <x v="14"/>
          </reference>
          <reference field="7" count="1">
            <x v="192"/>
          </reference>
        </references>
      </pivotArea>
    </format>
    <format dxfId="13279">
      <pivotArea outline="0" fieldPosition="0" dataOnly="0" labelOnly="1">
        <references count="1">
          <reference field="7" count="1">
            <x v="193"/>
          </reference>
        </references>
      </pivotArea>
    </format>
    <format dxfId="13278">
      <pivotArea outline="0" fieldPosition="0" dataOnly="0" labelOnly="1">
        <references count="1">
          <reference field="7" count="1">
            <x v="193"/>
          </reference>
        </references>
      </pivotArea>
    </format>
    <format dxfId="13277">
      <pivotArea outline="0" fieldPosition="0" dataOnly="0" labelOnly="1">
        <references count="2">
          <reference field="4" count="1">
            <x v="14"/>
          </reference>
          <reference field="7" count="1">
            <x v="193"/>
          </reference>
        </references>
      </pivotArea>
    </format>
    <format dxfId="13276">
      <pivotArea outline="0" fieldPosition="0" dataOnly="0" labelOnly="1">
        <references count="1">
          <reference field="7" count="1">
            <x v="194"/>
          </reference>
        </references>
      </pivotArea>
    </format>
    <format dxfId="13275">
      <pivotArea outline="0" fieldPosition="0" dataOnly="0" labelOnly="1">
        <references count="1">
          <reference field="7" count="1">
            <x v="194"/>
          </reference>
        </references>
      </pivotArea>
    </format>
    <format dxfId="13274">
      <pivotArea outline="0" fieldPosition="0" dataOnly="0" labelOnly="1">
        <references count="2">
          <reference field="4" count="1">
            <x v="14"/>
          </reference>
          <reference field="7" count="1">
            <x v="194"/>
          </reference>
        </references>
      </pivotArea>
    </format>
    <format dxfId="13273">
      <pivotArea outline="0" fieldPosition="0" dataOnly="0" labelOnly="1">
        <references count="1">
          <reference field="7" count="1">
            <x v="195"/>
          </reference>
        </references>
      </pivotArea>
    </format>
    <format dxfId="13272">
      <pivotArea outline="0" fieldPosition="0" dataOnly="0" labelOnly="1">
        <references count="1">
          <reference field="7" count="1">
            <x v="195"/>
          </reference>
        </references>
      </pivotArea>
    </format>
    <format dxfId="13271">
      <pivotArea outline="0" fieldPosition="0" dataOnly="0" labelOnly="1">
        <references count="2">
          <reference field="4" count="1">
            <x v="7"/>
          </reference>
          <reference field="7" count="1">
            <x v="195"/>
          </reference>
        </references>
      </pivotArea>
    </format>
    <format dxfId="13270">
      <pivotArea outline="0" fieldPosition="0" dataOnly="0" labelOnly="1">
        <references count="1">
          <reference field="7" count="1">
            <x v="196"/>
          </reference>
        </references>
      </pivotArea>
    </format>
    <format dxfId="13269">
      <pivotArea outline="0" fieldPosition="0" dataOnly="0" labelOnly="1">
        <references count="2">
          <reference field="4" count="1">
            <x v="6"/>
          </reference>
          <reference field="7" count="1">
            <x v="196"/>
          </reference>
        </references>
      </pivotArea>
    </format>
    <format dxfId="13268">
      <pivotArea outline="0" fieldPosition="0" dataOnly="0" labelOnly="1">
        <references count="2">
          <reference field="4" count="1">
            <x v="9"/>
          </reference>
          <reference field="7" count="1">
            <x v="196"/>
          </reference>
        </references>
      </pivotArea>
    </format>
    <format dxfId="13267">
      <pivotArea outline="0" fieldPosition="0" dataOnly="0" labelOnly="1">
        <references count="1">
          <reference field="7" count="1">
            <x v="196"/>
          </reference>
        </references>
      </pivotArea>
    </format>
    <format dxfId="13266">
      <pivotArea outline="0" fieldPosition="0" dataOnly="0" labelOnly="1">
        <references count="2">
          <reference field="4" count="1">
            <x v="14"/>
          </reference>
          <reference field="7" count="1">
            <x v="196"/>
          </reference>
        </references>
      </pivotArea>
    </format>
    <format dxfId="13265">
      <pivotArea outline="0" fieldPosition="0" dataOnly="0" labelOnly="1">
        <references count="1">
          <reference field="7" count="1">
            <x v="197"/>
          </reference>
        </references>
      </pivotArea>
    </format>
    <format dxfId="13264">
      <pivotArea outline="0" fieldPosition="0" dataOnly="0" labelOnly="1">
        <references count="2">
          <reference field="4" count="1">
            <x v="4"/>
          </reference>
          <reference field="7" count="1">
            <x v="197"/>
          </reference>
        </references>
      </pivotArea>
    </format>
    <format dxfId="13263">
      <pivotArea outline="0" fieldPosition="0" dataOnly="0" labelOnly="1">
        <references count="2">
          <reference field="4" count="1">
            <x v="14"/>
          </reference>
          <reference field="7" count="1">
            <x v="197"/>
          </reference>
        </references>
      </pivotArea>
    </format>
    <format dxfId="13262">
      <pivotArea outline="0" fieldPosition="0" dataOnly="0" labelOnly="1">
        <references count="1">
          <reference field="7" count="1">
            <x v="197"/>
          </reference>
        </references>
      </pivotArea>
    </format>
    <format dxfId="13261">
      <pivotArea outline="0" fieldPosition="0" dataOnly="0" labelOnly="1">
        <references count="2">
          <reference field="4" count="1">
            <x v="19"/>
          </reference>
          <reference field="7" count="1">
            <x v="197"/>
          </reference>
        </references>
      </pivotArea>
    </format>
    <format dxfId="13260">
      <pivotArea outline="0" fieldPosition="0" dataOnly="0" labelOnly="1">
        <references count="1">
          <reference field="7" count="1">
            <x v="198"/>
          </reference>
        </references>
      </pivotArea>
    </format>
    <format dxfId="13259">
      <pivotArea outline="0" fieldPosition="0" dataOnly="0" labelOnly="1">
        <references count="1">
          <reference field="7" count="1">
            <x v="198"/>
          </reference>
        </references>
      </pivotArea>
    </format>
    <format dxfId="13258">
      <pivotArea outline="0" fieldPosition="0" dataOnly="0" labelOnly="1">
        <references count="2">
          <reference field="4" count="1">
            <x v="7"/>
          </reference>
          <reference field="7" count="1">
            <x v="198"/>
          </reference>
        </references>
      </pivotArea>
    </format>
    <format dxfId="13257">
      <pivotArea outline="0" fieldPosition="0" dataOnly="0" labelOnly="1">
        <references count="1">
          <reference field="7" count="1">
            <x v="200"/>
          </reference>
        </references>
      </pivotArea>
    </format>
    <format dxfId="13256">
      <pivotArea outline="0" fieldPosition="0" dataOnly="0" labelOnly="1">
        <references count="2">
          <reference field="4" count="1">
            <x v="4"/>
          </reference>
          <reference field="7" count="1">
            <x v="200"/>
          </reference>
        </references>
      </pivotArea>
    </format>
    <format dxfId="13255">
      <pivotArea outline="0" fieldPosition="0" dataOnly="0" labelOnly="1">
        <references count="1">
          <reference field="7" count="1">
            <x v="200"/>
          </reference>
        </references>
      </pivotArea>
    </format>
    <format dxfId="13254">
      <pivotArea outline="0" fieldPosition="0" dataOnly="0" labelOnly="1">
        <references count="2">
          <reference field="4" count="1">
            <x v="14"/>
          </reference>
          <reference field="7" count="1">
            <x v="200"/>
          </reference>
        </references>
      </pivotArea>
    </format>
    <format dxfId="13253">
      <pivotArea outline="0" fieldPosition="0" dataOnly="0" labelOnly="1">
        <references count="1">
          <reference field="7" count="1">
            <x v="201"/>
          </reference>
        </references>
      </pivotArea>
    </format>
    <format dxfId="13252">
      <pivotArea outline="0" fieldPosition="0" dataOnly="0" labelOnly="1">
        <references count="2">
          <reference field="4" count="1">
            <x v="4"/>
          </reference>
          <reference field="7" count="1">
            <x v="201"/>
          </reference>
        </references>
      </pivotArea>
    </format>
    <format dxfId="13251">
      <pivotArea outline="0" fieldPosition="0" dataOnly="0" labelOnly="1">
        <references count="1">
          <reference field="7" count="1">
            <x v="201"/>
          </reference>
        </references>
      </pivotArea>
    </format>
    <format dxfId="13250">
      <pivotArea outline="0" fieldPosition="0" dataOnly="0" labelOnly="1">
        <references count="2">
          <reference field="4" count="1">
            <x v="9"/>
          </reference>
          <reference field="7" count="1">
            <x v="201"/>
          </reference>
        </references>
      </pivotArea>
    </format>
    <format dxfId="13249">
      <pivotArea outline="0" fieldPosition="0" dataOnly="0" labelOnly="1">
        <references count="1">
          <reference field="7" count="1">
            <x v="202"/>
          </reference>
        </references>
      </pivotArea>
    </format>
    <format dxfId="13248">
      <pivotArea outline="0" fieldPosition="0" dataOnly="0" labelOnly="1">
        <references count="1">
          <reference field="7" count="1">
            <x v="202"/>
          </reference>
        </references>
      </pivotArea>
    </format>
    <format dxfId="13247">
      <pivotArea outline="0" fieldPosition="0" dataOnly="0" labelOnly="1">
        <references count="2">
          <reference field="4" count="1">
            <x v="19"/>
          </reference>
          <reference field="7" count="1">
            <x v="202"/>
          </reference>
        </references>
      </pivotArea>
    </format>
    <format dxfId="13246">
      <pivotArea outline="0" fieldPosition="0" dataOnly="0" labelOnly="1">
        <references count="1">
          <reference field="7" count="1">
            <x v="204"/>
          </reference>
        </references>
      </pivotArea>
    </format>
    <format dxfId="13245">
      <pivotArea outline="0" fieldPosition="0" dataOnly="0" labelOnly="1">
        <references count="1">
          <reference field="7" count="1">
            <x v="204"/>
          </reference>
        </references>
      </pivotArea>
    </format>
    <format dxfId="13244">
      <pivotArea outline="0" fieldPosition="0" dataOnly="0" labelOnly="1">
        <references count="2">
          <reference field="4" count="1">
            <x v="4"/>
          </reference>
          <reference field="7" count="1">
            <x v="204"/>
          </reference>
        </references>
      </pivotArea>
    </format>
    <format dxfId="13243">
      <pivotArea outline="0" fieldPosition="0" dataOnly="0" labelOnly="1">
        <references count="1">
          <reference field="7" count="1">
            <x v="205"/>
          </reference>
        </references>
      </pivotArea>
    </format>
    <format dxfId="13242">
      <pivotArea outline="0" fieldPosition="0" dataOnly="0" labelOnly="1">
        <references count="2">
          <reference field="4" count="1">
            <x v="11"/>
          </reference>
          <reference field="7" count="1">
            <x v="205"/>
          </reference>
        </references>
      </pivotArea>
    </format>
    <format dxfId="13241">
      <pivotArea outline="0" fieldPosition="0" dataOnly="0" labelOnly="1">
        <references count="1">
          <reference field="7" count="1">
            <x v="205"/>
          </reference>
        </references>
      </pivotArea>
    </format>
    <format dxfId="13240">
      <pivotArea outline="0" fieldPosition="0" dataOnly="0" labelOnly="1">
        <references count="2">
          <reference field="4" count="1">
            <x v="17"/>
          </reference>
          <reference field="7" count="1">
            <x v="205"/>
          </reference>
        </references>
      </pivotArea>
    </format>
    <format dxfId="13239">
      <pivotArea outline="0" fieldPosition="0" dataOnly="0" labelOnly="1">
        <references count="1">
          <reference field="7" count="1">
            <x v="206"/>
          </reference>
        </references>
      </pivotArea>
    </format>
    <format dxfId="13238">
      <pivotArea outline="0" fieldPosition="0" dataOnly="0" labelOnly="1">
        <references count="1">
          <reference field="7" count="1">
            <x v="206"/>
          </reference>
        </references>
      </pivotArea>
    </format>
    <format dxfId="13237">
      <pivotArea outline="0" fieldPosition="0" dataOnly="0" labelOnly="1">
        <references count="2">
          <reference field="4" count="1">
            <x v="4"/>
          </reference>
          <reference field="7" count="1">
            <x v="206"/>
          </reference>
        </references>
      </pivotArea>
    </format>
    <format dxfId="13236">
      <pivotArea outline="0" fieldPosition="0" dataOnly="0" labelOnly="1">
        <references count="1">
          <reference field="7" count="1">
            <x v="207"/>
          </reference>
        </references>
      </pivotArea>
    </format>
    <format dxfId="13235">
      <pivotArea outline="0" fieldPosition="0" dataOnly="0" labelOnly="1">
        <references count="2">
          <reference field="4" count="1">
            <x v="4"/>
          </reference>
          <reference field="7" count="1">
            <x v="207"/>
          </reference>
        </references>
      </pivotArea>
    </format>
    <format dxfId="13234">
      <pivotArea outline="0" fieldPosition="0" dataOnly="0" labelOnly="1">
        <references count="1">
          <reference field="7" count="1">
            <x v="207"/>
          </reference>
        </references>
      </pivotArea>
    </format>
    <format dxfId="13233">
      <pivotArea outline="0" fieldPosition="0" dataOnly="0" labelOnly="1">
        <references count="2">
          <reference field="4" count="1">
            <x v="14"/>
          </reference>
          <reference field="7" count="1">
            <x v="207"/>
          </reference>
        </references>
      </pivotArea>
    </format>
    <format dxfId="13232">
      <pivotArea outline="0" fieldPosition="0" dataOnly="0" labelOnly="1">
        <references count="1">
          <reference field="7" count="1">
            <x v="208"/>
          </reference>
        </references>
      </pivotArea>
    </format>
    <format dxfId="13231">
      <pivotArea outline="0" fieldPosition="0" dataOnly="0" labelOnly="1">
        <references count="1">
          <reference field="7" count="1">
            <x v="208"/>
          </reference>
        </references>
      </pivotArea>
    </format>
    <format dxfId="13230">
      <pivotArea outline="0" fieldPosition="0" dataOnly="0" labelOnly="1">
        <references count="2">
          <reference field="4" count="1">
            <x v="4"/>
          </reference>
          <reference field="7" count="1">
            <x v="208"/>
          </reference>
        </references>
      </pivotArea>
    </format>
    <format dxfId="13229">
      <pivotArea outline="0" fieldPosition="0" dataOnly="0" labelOnly="1">
        <references count="1">
          <reference field="7" count="1">
            <x v="209"/>
          </reference>
        </references>
      </pivotArea>
    </format>
    <format dxfId="13228">
      <pivotArea outline="0" fieldPosition="0" dataOnly="0" labelOnly="1">
        <references count="1">
          <reference field="7" count="1">
            <x v="209"/>
          </reference>
        </references>
      </pivotArea>
    </format>
    <format dxfId="13227">
      <pivotArea outline="0" fieldPosition="0" dataOnly="0" labelOnly="1">
        <references count="2">
          <reference field="4" count="1">
            <x v="4"/>
          </reference>
          <reference field="7" count="1">
            <x v="209"/>
          </reference>
        </references>
      </pivotArea>
    </format>
    <format dxfId="13226">
      <pivotArea outline="0" fieldPosition="0" dataOnly="0" labelOnly="1">
        <references count="1">
          <reference field="7" count="1">
            <x v="210"/>
          </reference>
        </references>
      </pivotArea>
    </format>
    <format dxfId="13225">
      <pivotArea outline="0" fieldPosition="0" dataOnly="0" labelOnly="1">
        <references count="1">
          <reference field="7" count="1">
            <x v="210"/>
          </reference>
        </references>
      </pivotArea>
    </format>
    <format dxfId="13224">
      <pivotArea outline="0" fieldPosition="0" dataOnly="0" labelOnly="1">
        <references count="2">
          <reference field="4" count="1">
            <x v="4"/>
          </reference>
          <reference field="7" count="1">
            <x v="210"/>
          </reference>
        </references>
      </pivotArea>
    </format>
    <format dxfId="13223">
      <pivotArea outline="0" fieldPosition="0" dataOnly="0" labelOnly="1">
        <references count="1">
          <reference field="7" count="1">
            <x v="223"/>
          </reference>
        </references>
      </pivotArea>
    </format>
    <format dxfId="13222">
      <pivotArea outline="0" fieldPosition="0" dataOnly="0" labelOnly="1">
        <references count="2">
          <reference field="4" count="1">
            <x v="1"/>
          </reference>
          <reference field="7" count="1">
            <x v="223"/>
          </reference>
        </references>
      </pivotArea>
    </format>
    <format dxfId="13221">
      <pivotArea outline="0" fieldPosition="0" dataOnly="0" labelOnly="1">
        <references count="2">
          <reference field="4" count="1">
            <x v="2"/>
          </reference>
          <reference field="7" count="1">
            <x v="223"/>
          </reference>
        </references>
      </pivotArea>
    </format>
    <format dxfId="13220">
      <pivotArea outline="0" fieldPosition="0" dataOnly="0" labelOnly="1">
        <references count="2">
          <reference field="4" count="1">
            <x v="4"/>
          </reference>
          <reference field="7" count="1">
            <x v="223"/>
          </reference>
        </references>
      </pivotArea>
    </format>
    <format dxfId="13219">
      <pivotArea outline="0" fieldPosition="0" dataOnly="0" labelOnly="1">
        <references count="2">
          <reference field="4" count="1">
            <x v="13"/>
          </reference>
          <reference field="7" count="1">
            <x v="223"/>
          </reference>
        </references>
      </pivotArea>
    </format>
    <format dxfId="13218">
      <pivotArea outline="0" fieldPosition="0" dataOnly="0" labelOnly="1">
        <references count="2">
          <reference field="4" count="1">
            <x v="14"/>
          </reference>
          <reference field="7" count="1">
            <x v="223"/>
          </reference>
        </references>
      </pivotArea>
    </format>
    <format dxfId="13217">
      <pivotArea outline="0" fieldPosition="0" dataOnly="0" labelOnly="1">
        <references count="2">
          <reference field="4" count="1">
            <x v="20"/>
          </reference>
          <reference field="7" count="1">
            <x v="223"/>
          </reference>
        </references>
      </pivotArea>
    </format>
    <format dxfId="13216">
      <pivotArea outline="0" fieldPosition="0" dataOnly="0" labelOnly="1">
        <references count="2">
          <reference field="4" count="1">
            <x v="21"/>
          </reference>
          <reference field="7" count="1">
            <x v="223"/>
          </reference>
        </references>
      </pivotArea>
    </format>
    <format dxfId="13215">
      <pivotArea outline="0" fieldPosition="0" dataOnly="0" labelOnly="1">
        <references count="1">
          <reference field="7" count="1">
            <x v="223"/>
          </reference>
        </references>
      </pivotArea>
    </format>
    <format dxfId="13214">
      <pivotArea outline="0" fieldPosition="0" dataOnly="0" labelOnly="1">
        <references count="2">
          <reference field="4" count="1">
            <x v="22"/>
          </reference>
          <reference field="7" count="1">
            <x v="223"/>
          </reference>
        </references>
      </pivotArea>
    </format>
    <format dxfId="13213">
      <pivotArea outline="0" fieldPosition="0" dataOnly="0" labelOnly="1">
        <references count="1">
          <reference field="7" count="1">
            <x v="224"/>
          </reference>
        </references>
      </pivotArea>
    </format>
    <format dxfId="13212">
      <pivotArea outline="0" fieldPosition="0" dataOnly="0" labelOnly="1">
        <references count="2">
          <reference field="4" count="1">
            <x v="2"/>
          </reference>
          <reference field="7" count="1">
            <x v="224"/>
          </reference>
        </references>
      </pivotArea>
    </format>
    <format dxfId="13211">
      <pivotArea outline="0" fieldPosition="0" dataOnly="0" labelOnly="1">
        <references count="2">
          <reference field="4" count="1">
            <x v="4"/>
          </reference>
          <reference field="7" count="1">
            <x v="224"/>
          </reference>
        </references>
      </pivotArea>
    </format>
    <format dxfId="13210">
      <pivotArea outline="0" fieldPosition="0" dataOnly="0" labelOnly="1">
        <references count="2">
          <reference field="4" count="1">
            <x v="6"/>
          </reference>
          <reference field="7" count="1">
            <x v="224"/>
          </reference>
        </references>
      </pivotArea>
    </format>
    <format dxfId="13209">
      <pivotArea outline="0" fieldPosition="0" dataOnly="0" labelOnly="1">
        <references count="2">
          <reference field="4" count="1">
            <x v="14"/>
          </reference>
          <reference field="7" count="1">
            <x v="224"/>
          </reference>
        </references>
      </pivotArea>
    </format>
    <format dxfId="13208">
      <pivotArea outline="0" fieldPosition="0" dataOnly="0" labelOnly="1">
        <references count="1">
          <reference field="7" count="1">
            <x v="224"/>
          </reference>
        </references>
      </pivotArea>
    </format>
    <format dxfId="13207">
      <pivotArea outline="0" fieldPosition="0" dataOnly="0" labelOnly="1">
        <references count="2">
          <reference field="4" count="1">
            <x v="21"/>
          </reference>
          <reference field="7" count="1">
            <x v="224"/>
          </reference>
        </references>
      </pivotArea>
    </format>
    <format dxfId="13206">
      <pivotArea outline="0" fieldPosition="0" dataOnly="0" labelOnly="1">
        <references count="1">
          <reference field="7" count="1">
            <x v="225"/>
          </reference>
        </references>
      </pivotArea>
    </format>
    <format dxfId="13205">
      <pivotArea outline="0" fieldPosition="0" dataOnly="0" labelOnly="1">
        <references count="2">
          <reference field="4" count="1">
            <x v="2"/>
          </reference>
          <reference field="7" count="1">
            <x v="225"/>
          </reference>
        </references>
      </pivotArea>
    </format>
    <format dxfId="13204">
      <pivotArea outline="0" fieldPosition="0" dataOnly="0" labelOnly="1">
        <references count="2">
          <reference field="4" count="1">
            <x v="4"/>
          </reference>
          <reference field="7" count="1">
            <x v="225"/>
          </reference>
        </references>
      </pivotArea>
    </format>
    <format dxfId="13203">
      <pivotArea outline="0" fieldPosition="0" dataOnly="0" labelOnly="1">
        <references count="2">
          <reference field="4" count="1">
            <x v="14"/>
          </reference>
          <reference field="7" count="1">
            <x v="225"/>
          </reference>
        </references>
      </pivotArea>
    </format>
    <format dxfId="13202">
      <pivotArea outline="0" fieldPosition="0" dataOnly="0" labelOnly="1">
        <references count="1">
          <reference field="7" count="1">
            <x v="225"/>
          </reference>
        </references>
      </pivotArea>
    </format>
    <format dxfId="13201">
      <pivotArea outline="0" fieldPosition="0" dataOnly="0" labelOnly="1">
        <references count="2">
          <reference field="4" count="1">
            <x v="21"/>
          </reference>
          <reference field="7" count="1">
            <x v="225"/>
          </reference>
        </references>
      </pivotArea>
    </format>
    <format dxfId="13200">
      <pivotArea outline="0" fieldPosition="0" dataOnly="0" labelOnly="1">
        <references count="1">
          <reference field="7" count="1">
            <x v="227"/>
          </reference>
        </references>
      </pivotArea>
    </format>
    <format dxfId="13199">
      <pivotArea outline="0" fieldPosition="0" dataOnly="0" labelOnly="1">
        <references count="2">
          <reference field="4" count="1">
            <x v="4"/>
          </reference>
          <reference field="7" count="1">
            <x v="227"/>
          </reference>
        </references>
      </pivotArea>
    </format>
    <format dxfId="13198">
      <pivotArea outline="0" fieldPosition="0" dataOnly="0" labelOnly="1">
        <references count="1">
          <reference field="7" count="1">
            <x v="227"/>
          </reference>
        </references>
      </pivotArea>
    </format>
    <format dxfId="13197">
      <pivotArea outline="0" fieldPosition="0" dataOnly="0" labelOnly="1">
        <references count="2">
          <reference field="4" count="1">
            <x v="21"/>
          </reference>
          <reference field="7" count="1">
            <x v="227"/>
          </reference>
        </references>
      </pivotArea>
    </format>
    <format dxfId="13196">
      <pivotArea outline="0" fieldPosition="0" dataOnly="0" labelOnly="1">
        <references count="1">
          <reference field="7" count="1">
            <x v="228"/>
          </reference>
        </references>
      </pivotArea>
    </format>
    <format dxfId="13195">
      <pivotArea outline="0" fieldPosition="0" dataOnly="0" labelOnly="1">
        <references count="2">
          <reference field="4" count="1">
            <x v="2"/>
          </reference>
          <reference field="7" count="1">
            <x v="228"/>
          </reference>
        </references>
      </pivotArea>
    </format>
    <format dxfId="13194">
      <pivotArea outline="0" fieldPosition="0" dataOnly="0" labelOnly="1">
        <references count="2">
          <reference field="4" count="1">
            <x v="4"/>
          </reference>
          <reference field="7" count="1">
            <x v="228"/>
          </reference>
        </references>
      </pivotArea>
    </format>
    <format dxfId="13193">
      <pivotArea outline="0" fieldPosition="0" dataOnly="0" labelOnly="1">
        <references count="1">
          <reference field="7" count="1">
            <x v="228"/>
          </reference>
        </references>
      </pivotArea>
    </format>
    <format dxfId="13192">
      <pivotArea outline="0" fieldPosition="0" dataOnly="0" labelOnly="1">
        <references count="2">
          <reference field="4" count="1">
            <x v="21"/>
          </reference>
          <reference field="7" count="1">
            <x v="228"/>
          </reference>
        </references>
      </pivotArea>
    </format>
    <format dxfId="13191">
      <pivotArea outline="0" fieldPosition="0" dataOnly="0" labelOnly="1">
        <references count="1">
          <reference field="7" count="1">
            <x v="230"/>
          </reference>
        </references>
      </pivotArea>
    </format>
    <format dxfId="13190">
      <pivotArea outline="0" fieldPosition="0" dataOnly="0" labelOnly="1">
        <references count="2">
          <reference field="4" count="1">
            <x v="24"/>
          </reference>
          <reference field="7" count="1">
            <x v="230"/>
          </reference>
        </references>
      </pivotArea>
    </format>
    <format dxfId="13189">
      <pivotArea outline="0" fieldPosition="0" dataOnly="0" labelOnly="1">
        <references count="1">
          <reference field="7" count="1">
            <x v="230"/>
          </reference>
        </references>
      </pivotArea>
    </format>
    <format dxfId="13188">
      <pivotArea outline="0" fieldPosition="0" dataOnly="0" grandRow="1" labelOnly="1"/>
    </format>
    <format dxfId="13187">
      <pivotArea outline="0" fieldPosition="0"/>
    </format>
    <format dxfId="13186">
      <pivotArea outline="0" fieldPosition="0" dataOnly="0" labelOnly="1">
        <references count="1">
          <reference field="7" count="1">
            <x v="188"/>
          </reference>
        </references>
      </pivotArea>
    </format>
    <format dxfId="13185">
      <pivotArea outline="0" fieldPosition="0" dataOnly="0" labelOnly="1">
        <references count="2">
          <reference field="4" count="1">
            <x v="4"/>
          </reference>
          <reference field="7" count="1">
            <x v="188"/>
          </reference>
        </references>
      </pivotArea>
    </format>
    <format dxfId="13184">
      <pivotArea outline="0" fieldPosition="0" dataOnly="0" labelOnly="1">
        <references count="1">
          <reference field="7" count="1">
            <x v="188"/>
          </reference>
        </references>
      </pivotArea>
    </format>
    <format dxfId="13183">
      <pivotArea outline="0" fieldPosition="0" dataOnly="0" labelOnly="1">
        <references count="2">
          <reference field="4" count="1">
            <x v="14"/>
          </reference>
          <reference field="7" count="1">
            <x v="188"/>
          </reference>
        </references>
      </pivotArea>
    </format>
    <format dxfId="13182">
      <pivotArea outline="0" fieldPosition="0" dataOnly="0" labelOnly="1">
        <references count="1">
          <reference field="7" count="1">
            <x v="189"/>
          </reference>
        </references>
      </pivotArea>
    </format>
    <format dxfId="13181">
      <pivotArea outline="0" fieldPosition="0" dataOnly="0" labelOnly="1">
        <references count="2">
          <reference field="4" count="1">
            <x v="2"/>
          </reference>
          <reference field="7" count="1">
            <x v="189"/>
          </reference>
        </references>
      </pivotArea>
    </format>
    <format dxfId="13180">
      <pivotArea outline="0" fieldPosition="0" dataOnly="0" labelOnly="1">
        <references count="2">
          <reference field="4" count="1">
            <x v="4"/>
          </reference>
          <reference field="7" count="1">
            <x v="189"/>
          </reference>
        </references>
      </pivotArea>
    </format>
    <format dxfId="13179">
      <pivotArea outline="0" fieldPosition="0" dataOnly="0" labelOnly="1">
        <references count="1">
          <reference field="7" count="1">
            <x v="189"/>
          </reference>
        </references>
      </pivotArea>
    </format>
    <format dxfId="13178">
      <pivotArea outline="0" fieldPosition="0" dataOnly="0" labelOnly="1">
        <references count="2">
          <reference field="4" count="1">
            <x v="14"/>
          </reference>
          <reference field="7" count="1">
            <x v="189"/>
          </reference>
        </references>
      </pivotArea>
    </format>
    <format dxfId="13177">
      <pivotArea outline="0" fieldPosition="0" dataOnly="0" labelOnly="1">
        <references count="1">
          <reference field="7" count="1">
            <x v="190"/>
          </reference>
        </references>
      </pivotArea>
    </format>
    <format dxfId="13176">
      <pivotArea outline="0" fieldPosition="0" dataOnly="0" labelOnly="1">
        <references count="1">
          <reference field="7" count="1">
            <x v="190"/>
          </reference>
        </references>
      </pivotArea>
    </format>
    <format dxfId="13175">
      <pivotArea outline="0" fieldPosition="0" dataOnly="0" labelOnly="1">
        <references count="2">
          <reference field="4" count="1">
            <x v="14"/>
          </reference>
          <reference field="7" count="1">
            <x v="190"/>
          </reference>
        </references>
      </pivotArea>
    </format>
    <format dxfId="13174">
      <pivotArea outline="0" fieldPosition="0" dataOnly="0" labelOnly="1">
        <references count="1">
          <reference field="7" count="1">
            <x v="192"/>
          </reference>
        </references>
      </pivotArea>
    </format>
    <format dxfId="13173">
      <pivotArea outline="0" fieldPosition="0" dataOnly="0" labelOnly="1">
        <references count="1">
          <reference field="7" count="1">
            <x v="192"/>
          </reference>
        </references>
      </pivotArea>
    </format>
    <format dxfId="13172">
      <pivotArea outline="0" fieldPosition="0" dataOnly="0" labelOnly="1">
        <references count="2">
          <reference field="4" count="1">
            <x v="14"/>
          </reference>
          <reference field="7" count="1">
            <x v="192"/>
          </reference>
        </references>
      </pivotArea>
    </format>
    <format dxfId="13171">
      <pivotArea outline="0" fieldPosition="0" dataOnly="0" labelOnly="1">
        <references count="1">
          <reference field="7" count="1">
            <x v="193"/>
          </reference>
        </references>
      </pivotArea>
    </format>
    <format dxfId="13170">
      <pivotArea outline="0" fieldPosition="0" dataOnly="0" labelOnly="1">
        <references count="1">
          <reference field="7" count="1">
            <x v="193"/>
          </reference>
        </references>
      </pivotArea>
    </format>
    <format dxfId="13169">
      <pivotArea outline="0" fieldPosition="0" dataOnly="0" labelOnly="1">
        <references count="2">
          <reference field="4" count="1">
            <x v="14"/>
          </reference>
          <reference field="7" count="1">
            <x v="193"/>
          </reference>
        </references>
      </pivotArea>
    </format>
    <format dxfId="13168">
      <pivotArea outline="0" fieldPosition="0" dataOnly="0" labelOnly="1">
        <references count="1">
          <reference field="7" count="1">
            <x v="194"/>
          </reference>
        </references>
      </pivotArea>
    </format>
    <format dxfId="13167">
      <pivotArea outline="0" fieldPosition="0" dataOnly="0" labelOnly="1">
        <references count="1">
          <reference field="7" count="1">
            <x v="194"/>
          </reference>
        </references>
      </pivotArea>
    </format>
    <format dxfId="13166">
      <pivotArea outline="0" fieldPosition="0" dataOnly="0" labelOnly="1">
        <references count="2">
          <reference field="4" count="1">
            <x v="14"/>
          </reference>
          <reference field="7" count="1">
            <x v="194"/>
          </reference>
        </references>
      </pivotArea>
    </format>
    <format dxfId="13165">
      <pivotArea outline="0" fieldPosition="0" dataOnly="0" labelOnly="1">
        <references count="1">
          <reference field="7" count="1">
            <x v="195"/>
          </reference>
        </references>
      </pivotArea>
    </format>
    <format dxfId="13164">
      <pivotArea outline="0" fieldPosition="0" dataOnly="0" labelOnly="1">
        <references count="1">
          <reference field="7" count="1">
            <x v="195"/>
          </reference>
        </references>
      </pivotArea>
    </format>
    <format dxfId="13163">
      <pivotArea outline="0" fieldPosition="0" dataOnly="0" labelOnly="1">
        <references count="2">
          <reference field="4" count="1">
            <x v="7"/>
          </reference>
          <reference field="7" count="1">
            <x v="195"/>
          </reference>
        </references>
      </pivotArea>
    </format>
    <format dxfId="13162">
      <pivotArea outline="0" fieldPosition="0" dataOnly="0" labelOnly="1">
        <references count="1">
          <reference field="7" count="1">
            <x v="196"/>
          </reference>
        </references>
      </pivotArea>
    </format>
    <format dxfId="13161">
      <pivotArea outline="0" fieldPosition="0" dataOnly="0" labelOnly="1">
        <references count="2">
          <reference field="4" count="1">
            <x v="6"/>
          </reference>
          <reference field="7" count="1">
            <x v="196"/>
          </reference>
        </references>
      </pivotArea>
    </format>
    <format dxfId="13160">
      <pivotArea outline="0" fieldPosition="0" dataOnly="0" labelOnly="1">
        <references count="2">
          <reference field="4" count="1">
            <x v="9"/>
          </reference>
          <reference field="7" count="1">
            <x v="196"/>
          </reference>
        </references>
      </pivotArea>
    </format>
    <format dxfId="13159">
      <pivotArea outline="0" fieldPosition="0" dataOnly="0" labelOnly="1">
        <references count="1">
          <reference field="7" count="1">
            <x v="196"/>
          </reference>
        </references>
      </pivotArea>
    </format>
    <format dxfId="13158">
      <pivotArea outline="0" fieldPosition="0" dataOnly="0" labelOnly="1">
        <references count="2">
          <reference field="4" count="1">
            <x v="14"/>
          </reference>
          <reference field="7" count="1">
            <x v="196"/>
          </reference>
        </references>
      </pivotArea>
    </format>
    <format dxfId="13157">
      <pivotArea outline="0" fieldPosition="0" dataOnly="0" labelOnly="1">
        <references count="1">
          <reference field="7" count="1">
            <x v="197"/>
          </reference>
        </references>
      </pivotArea>
    </format>
    <format dxfId="13156">
      <pivotArea outline="0" fieldPosition="0" dataOnly="0" labelOnly="1">
        <references count="2">
          <reference field="4" count="1">
            <x v="4"/>
          </reference>
          <reference field="7" count="1">
            <x v="197"/>
          </reference>
        </references>
      </pivotArea>
    </format>
    <format dxfId="13155">
      <pivotArea outline="0" fieldPosition="0" dataOnly="0" labelOnly="1">
        <references count="2">
          <reference field="4" count="1">
            <x v="14"/>
          </reference>
          <reference field="7" count="1">
            <x v="197"/>
          </reference>
        </references>
      </pivotArea>
    </format>
    <format dxfId="13154">
      <pivotArea outline="0" fieldPosition="0" dataOnly="0" labelOnly="1">
        <references count="1">
          <reference field="7" count="1">
            <x v="197"/>
          </reference>
        </references>
      </pivotArea>
    </format>
    <format dxfId="13153">
      <pivotArea outline="0" fieldPosition="0" dataOnly="0" labelOnly="1">
        <references count="2">
          <reference field="4" count="1">
            <x v="19"/>
          </reference>
          <reference field="7" count="1">
            <x v="197"/>
          </reference>
        </references>
      </pivotArea>
    </format>
    <format dxfId="13152">
      <pivotArea outline="0" fieldPosition="0" dataOnly="0" labelOnly="1">
        <references count="1">
          <reference field="7" count="1">
            <x v="198"/>
          </reference>
        </references>
      </pivotArea>
    </format>
    <format dxfId="13151">
      <pivotArea outline="0" fieldPosition="0" dataOnly="0" labelOnly="1">
        <references count="1">
          <reference field="7" count="1">
            <x v="198"/>
          </reference>
        </references>
      </pivotArea>
    </format>
    <format dxfId="13150">
      <pivotArea outline="0" fieldPosition="0" dataOnly="0" labelOnly="1">
        <references count="2">
          <reference field="4" count="1">
            <x v="7"/>
          </reference>
          <reference field="7" count="1">
            <x v="198"/>
          </reference>
        </references>
      </pivotArea>
    </format>
    <format dxfId="13149">
      <pivotArea outline="0" fieldPosition="0" dataOnly="0" labelOnly="1">
        <references count="1">
          <reference field="7" count="1">
            <x v="200"/>
          </reference>
        </references>
      </pivotArea>
    </format>
    <format dxfId="13148">
      <pivotArea outline="0" fieldPosition="0" dataOnly="0" labelOnly="1">
        <references count="2">
          <reference field="4" count="1">
            <x v="4"/>
          </reference>
          <reference field="7" count="1">
            <x v="200"/>
          </reference>
        </references>
      </pivotArea>
    </format>
    <format dxfId="13147">
      <pivotArea outline="0" fieldPosition="0" dataOnly="0" labelOnly="1">
        <references count="1">
          <reference field="7" count="1">
            <x v="200"/>
          </reference>
        </references>
      </pivotArea>
    </format>
    <format dxfId="13146">
      <pivotArea outline="0" fieldPosition="0" dataOnly="0" labelOnly="1">
        <references count="2">
          <reference field="4" count="1">
            <x v="14"/>
          </reference>
          <reference field="7" count="1">
            <x v="200"/>
          </reference>
        </references>
      </pivotArea>
    </format>
    <format dxfId="13145">
      <pivotArea outline="0" fieldPosition="0" dataOnly="0" labelOnly="1">
        <references count="1">
          <reference field="7" count="1">
            <x v="201"/>
          </reference>
        </references>
      </pivotArea>
    </format>
    <format dxfId="13144">
      <pivotArea outline="0" fieldPosition="0" dataOnly="0" labelOnly="1">
        <references count="2">
          <reference field="4" count="1">
            <x v="4"/>
          </reference>
          <reference field="7" count="1">
            <x v="201"/>
          </reference>
        </references>
      </pivotArea>
    </format>
    <format dxfId="13143">
      <pivotArea outline="0" fieldPosition="0" dataOnly="0" labelOnly="1">
        <references count="1">
          <reference field="7" count="1">
            <x v="201"/>
          </reference>
        </references>
      </pivotArea>
    </format>
    <format dxfId="13142">
      <pivotArea outline="0" fieldPosition="0" dataOnly="0" labelOnly="1">
        <references count="2">
          <reference field="4" count="1">
            <x v="9"/>
          </reference>
          <reference field="7" count="1">
            <x v="201"/>
          </reference>
        </references>
      </pivotArea>
    </format>
    <format dxfId="13141">
      <pivotArea outline="0" fieldPosition="0" dataOnly="0" labelOnly="1">
        <references count="1">
          <reference field="7" count="1">
            <x v="202"/>
          </reference>
        </references>
      </pivotArea>
    </format>
    <format dxfId="13140">
      <pivotArea outline="0" fieldPosition="0" dataOnly="0" labelOnly="1">
        <references count="1">
          <reference field="7" count="1">
            <x v="202"/>
          </reference>
        </references>
      </pivotArea>
    </format>
    <format dxfId="13139">
      <pivotArea outline="0" fieldPosition="0" dataOnly="0" labelOnly="1">
        <references count="2">
          <reference field="4" count="1">
            <x v="19"/>
          </reference>
          <reference field="7" count="1">
            <x v="202"/>
          </reference>
        </references>
      </pivotArea>
    </format>
    <format dxfId="13138">
      <pivotArea outline="0" fieldPosition="0" dataOnly="0" labelOnly="1">
        <references count="1">
          <reference field="7" count="1">
            <x v="204"/>
          </reference>
        </references>
      </pivotArea>
    </format>
    <format dxfId="13137">
      <pivotArea outline="0" fieldPosition="0" dataOnly="0" labelOnly="1">
        <references count="1">
          <reference field="7" count="1">
            <x v="204"/>
          </reference>
        </references>
      </pivotArea>
    </format>
    <format dxfId="13136">
      <pivotArea outline="0" fieldPosition="0" dataOnly="0" labelOnly="1">
        <references count="2">
          <reference field="4" count="1">
            <x v="4"/>
          </reference>
          <reference field="7" count="1">
            <x v="204"/>
          </reference>
        </references>
      </pivotArea>
    </format>
    <format dxfId="13135">
      <pivotArea outline="0" fieldPosition="0" dataOnly="0" labelOnly="1">
        <references count="1">
          <reference field="7" count="1">
            <x v="205"/>
          </reference>
        </references>
      </pivotArea>
    </format>
    <format dxfId="13134">
      <pivotArea outline="0" fieldPosition="0" dataOnly="0" labelOnly="1">
        <references count="2">
          <reference field="4" count="1">
            <x v="11"/>
          </reference>
          <reference field="7" count="1">
            <x v="205"/>
          </reference>
        </references>
      </pivotArea>
    </format>
    <format dxfId="13133">
      <pivotArea outline="0" fieldPosition="0" dataOnly="0" labelOnly="1">
        <references count="1">
          <reference field="7" count="1">
            <x v="205"/>
          </reference>
        </references>
      </pivotArea>
    </format>
    <format dxfId="13132">
      <pivotArea outline="0" fieldPosition="0" dataOnly="0" labelOnly="1">
        <references count="2">
          <reference field="4" count="1">
            <x v="17"/>
          </reference>
          <reference field="7" count="1">
            <x v="205"/>
          </reference>
        </references>
      </pivotArea>
    </format>
    <format dxfId="13131">
      <pivotArea outline="0" fieldPosition="0" dataOnly="0" labelOnly="1">
        <references count="1">
          <reference field="7" count="1">
            <x v="206"/>
          </reference>
        </references>
      </pivotArea>
    </format>
    <format dxfId="13130">
      <pivotArea outline="0" fieldPosition="0" dataOnly="0" labelOnly="1">
        <references count="1">
          <reference field="7" count="1">
            <x v="206"/>
          </reference>
        </references>
      </pivotArea>
    </format>
    <format dxfId="13129">
      <pivotArea outline="0" fieldPosition="0" dataOnly="0" labelOnly="1">
        <references count="2">
          <reference field="4" count="1">
            <x v="4"/>
          </reference>
          <reference field="7" count="1">
            <x v="206"/>
          </reference>
        </references>
      </pivotArea>
    </format>
    <format dxfId="13128">
      <pivotArea outline="0" fieldPosition="0" dataOnly="0" labelOnly="1">
        <references count="1">
          <reference field="7" count="1">
            <x v="207"/>
          </reference>
        </references>
      </pivotArea>
    </format>
    <format dxfId="13127">
      <pivotArea outline="0" fieldPosition="0" dataOnly="0" labelOnly="1">
        <references count="2">
          <reference field="4" count="1">
            <x v="4"/>
          </reference>
          <reference field="7" count="1">
            <x v="207"/>
          </reference>
        </references>
      </pivotArea>
    </format>
    <format dxfId="13126">
      <pivotArea outline="0" fieldPosition="0" dataOnly="0" labelOnly="1">
        <references count="1">
          <reference field="7" count="1">
            <x v="207"/>
          </reference>
        </references>
      </pivotArea>
    </format>
    <format dxfId="13125">
      <pivotArea outline="0" fieldPosition="0" dataOnly="0" labelOnly="1">
        <references count="2">
          <reference field="4" count="1">
            <x v="14"/>
          </reference>
          <reference field="7" count="1">
            <x v="207"/>
          </reference>
        </references>
      </pivotArea>
    </format>
    <format dxfId="13124">
      <pivotArea outline="0" fieldPosition="0" dataOnly="0" labelOnly="1">
        <references count="1">
          <reference field="7" count="1">
            <x v="208"/>
          </reference>
        </references>
      </pivotArea>
    </format>
    <format dxfId="13123">
      <pivotArea outline="0" fieldPosition="0" dataOnly="0" labelOnly="1">
        <references count="1">
          <reference field="7" count="1">
            <x v="208"/>
          </reference>
        </references>
      </pivotArea>
    </format>
    <format dxfId="13122">
      <pivotArea outline="0" fieldPosition="0" dataOnly="0" labelOnly="1">
        <references count="2">
          <reference field="4" count="1">
            <x v="4"/>
          </reference>
          <reference field="7" count="1">
            <x v="208"/>
          </reference>
        </references>
      </pivotArea>
    </format>
    <format dxfId="13121">
      <pivotArea outline="0" fieldPosition="0" dataOnly="0" labelOnly="1">
        <references count="1">
          <reference field="7" count="1">
            <x v="209"/>
          </reference>
        </references>
      </pivotArea>
    </format>
    <format dxfId="13120">
      <pivotArea outline="0" fieldPosition="0" dataOnly="0" labelOnly="1">
        <references count="1">
          <reference field="7" count="1">
            <x v="209"/>
          </reference>
        </references>
      </pivotArea>
    </format>
    <format dxfId="13119">
      <pivotArea outline="0" fieldPosition="0" dataOnly="0" labelOnly="1">
        <references count="2">
          <reference field="4" count="1">
            <x v="4"/>
          </reference>
          <reference field="7" count="1">
            <x v="209"/>
          </reference>
        </references>
      </pivotArea>
    </format>
    <format dxfId="13118">
      <pivotArea outline="0" fieldPosition="0" dataOnly="0" labelOnly="1">
        <references count="1">
          <reference field="7" count="1">
            <x v="210"/>
          </reference>
        </references>
      </pivotArea>
    </format>
    <format dxfId="13117">
      <pivotArea outline="0" fieldPosition="0" dataOnly="0" labelOnly="1">
        <references count="1">
          <reference field="7" count="1">
            <x v="210"/>
          </reference>
        </references>
      </pivotArea>
    </format>
    <format dxfId="13116">
      <pivotArea outline="0" fieldPosition="0" dataOnly="0" labelOnly="1">
        <references count="2">
          <reference field="4" count="1">
            <x v="4"/>
          </reference>
          <reference field="7" count="1">
            <x v="210"/>
          </reference>
        </references>
      </pivotArea>
    </format>
    <format dxfId="13115">
      <pivotArea outline="0" fieldPosition="0" dataOnly="0" labelOnly="1">
        <references count="1">
          <reference field="7" count="1">
            <x v="223"/>
          </reference>
        </references>
      </pivotArea>
    </format>
    <format dxfId="13114">
      <pivotArea outline="0" fieldPosition="0" dataOnly="0" labelOnly="1">
        <references count="2">
          <reference field="4" count="1">
            <x v="1"/>
          </reference>
          <reference field="7" count="1">
            <x v="223"/>
          </reference>
        </references>
      </pivotArea>
    </format>
    <format dxfId="13113">
      <pivotArea outline="0" fieldPosition="0" dataOnly="0" labelOnly="1">
        <references count="2">
          <reference field="4" count="1">
            <x v="2"/>
          </reference>
          <reference field="7" count="1">
            <x v="223"/>
          </reference>
        </references>
      </pivotArea>
    </format>
    <format dxfId="13112">
      <pivotArea outline="0" fieldPosition="0" dataOnly="0" labelOnly="1">
        <references count="2">
          <reference field="4" count="1">
            <x v="4"/>
          </reference>
          <reference field="7" count="1">
            <x v="223"/>
          </reference>
        </references>
      </pivotArea>
    </format>
    <format dxfId="13111">
      <pivotArea outline="0" fieldPosition="0" dataOnly="0" labelOnly="1">
        <references count="2">
          <reference field="4" count="1">
            <x v="13"/>
          </reference>
          <reference field="7" count="1">
            <x v="223"/>
          </reference>
        </references>
      </pivotArea>
    </format>
    <format dxfId="13110">
      <pivotArea outline="0" fieldPosition="0" dataOnly="0" labelOnly="1">
        <references count="2">
          <reference field="4" count="1">
            <x v="14"/>
          </reference>
          <reference field="7" count="1">
            <x v="223"/>
          </reference>
        </references>
      </pivotArea>
    </format>
    <format dxfId="13109">
      <pivotArea outline="0" fieldPosition="0" dataOnly="0" labelOnly="1">
        <references count="2">
          <reference field="4" count="1">
            <x v="20"/>
          </reference>
          <reference field="7" count="1">
            <x v="223"/>
          </reference>
        </references>
      </pivotArea>
    </format>
    <format dxfId="13108">
      <pivotArea outline="0" fieldPosition="0" dataOnly="0" labelOnly="1">
        <references count="2">
          <reference field="4" count="1">
            <x v="21"/>
          </reference>
          <reference field="7" count="1">
            <x v="223"/>
          </reference>
        </references>
      </pivotArea>
    </format>
    <format dxfId="13107">
      <pivotArea outline="0" fieldPosition="0" dataOnly="0" labelOnly="1">
        <references count="1">
          <reference field="7" count="1">
            <x v="223"/>
          </reference>
        </references>
      </pivotArea>
    </format>
    <format dxfId="13106">
      <pivotArea outline="0" fieldPosition="0" dataOnly="0" labelOnly="1">
        <references count="2">
          <reference field="4" count="1">
            <x v="22"/>
          </reference>
          <reference field="7" count="1">
            <x v="223"/>
          </reference>
        </references>
      </pivotArea>
    </format>
    <format dxfId="13105">
      <pivotArea outline="0" fieldPosition="0" dataOnly="0" labelOnly="1">
        <references count="1">
          <reference field="7" count="1">
            <x v="224"/>
          </reference>
        </references>
      </pivotArea>
    </format>
    <format dxfId="13104">
      <pivotArea outline="0" fieldPosition="0" dataOnly="0" labelOnly="1">
        <references count="2">
          <reference field="4" count="1">
            <x v="2"/>
          </reference>
          <reference field="7" count="1">
            <x v="224"/>
          </reference>
        </references>
      </pivotArea>
    </format>
    <format dxfId="13103">
      <pivotArea outline="0" fieldPosition="0" dataOnly="0" labelOnly="1">
        <references count="2">
          <reference field="4" count="1">
            <x v="4"/>
          </reference>
          <reference field="7" count="1">
            <x v="224"/>
          </reference>
        </references>
      </pivotArea>
    </format>
    <format dxfId="13102">
      <pivotArea outline="0" fieldPosition="0" dataOnly="0" labelOnly="1">
        <references count="2">
          <reference field="4" count="1">
            <x v="6"/>
          </reference>
          <reference field="7" count="1">
            <x v="224"/>
          </reference>
        </references>
      </pivotArea>
    </format>
    <format dxfId="13101">
      <pivotArea outline="0" fieldPosition="0" dataOnly="0" labelOnly="1">
        <references count="2">
          <reference field="4" count="1">
            <x v="14"/>
          </reference>
          <reference field="7" count="1">
            <x v="224"/>
          </reference>
        </references>
      </pivotArea>
    </format>
    <format dxfId="13100">
      <pivotArea outline="0" fieldPosition="0" dataOnly="0" labelOnly="1">
        <references count="1">
          <reference field="7" count="1">
            <x v="224"/>
          </reference>
        </references>
      </pivotArea>
    </format>
    <format dxfId="13099">
      <pivotArea outline="0" fieldPosition="0" dataOnly="0" labelOnly="1">
        <references count="2">
          <reference field="4" count="1">
            <x v="21"/>
          </reference>
          <reference field="7" count="1">
            <x v="224"/>
          </reference>
        </references>
      </pivotArea>
    </format>
    <format dxfId="13098">
      <pivotArea outline="0" fieldPosition="0" dataOnly="0" labelOnly="1">
        <references count="1">
          <reference field="7" count="1">
            <x v="225"/>
          </reference>
        </references>
      </pivotArea>
    </format>
    <format dxfId="13097">
      <pivotArea outline="0" fieldPosition="0" dataOnly="0" labelOnly="1">
        <references count="2">
          <reference field="4" count="1">
            <x v="2"/>
          </reference>
          <reference field="7" count="1">
            <x v="225"/>
          </reference>
        </references>
      </pivotArea>
    </format>
    <format dxfId="13096">
      <pivotArea outline="0" fieldPosition="0" dataOnly="0" labelOnly="1">
        <references count="2">
          <reference field="4" count="1">
            <x v="4"/>
          </reference>
          <reference field="7" count="1">
            <x v="225"/>
          </reference>
        </references>
      </pivotArea>
    </format>
    <format dxfId="13095">
      <pivotArea outline="0" fieldPosition="0" dataOnly="0" labelOnly="1">
        <references count="2">
          <reference field="4" count="1">
            <x v="14"/>
          </reference>
          <reference field="7" count="1">
            <x v="225"/>
          </reference>
        </references>
      </pivotArea>
    </format>
    <format dxfId="13094">
      <pivotArea outline="0" fieldPosition="0" dataOnly="0" labelOnly="1">
        <references count="1">
          <reference field="7" count="1">
            <x v="225"/>
          </reference>
        </references>
      </pivotArea>
    </format>
    <format dxfId="13093">
      <pivotArea outline="0" fieldPosition="0" dataOnly="0" labelOnly="1">
        <references count="2">
          <reference field="4" count="1">
            <x v="21"/>
          </reference>
          <reference field="7" count="1">
            <x v="225"/>
          </reference>
        </references>
      </pivotArea>
    </format>
    <format dxfId="13092">
      <pivotArea outline="0" fieldPosition="0" dataOnly="0" labelOnly="1">
        <references count="1">
          <reference field="7" count="1">
            <x v="227"/>
          </reference>
        </references>
      </pivotArea>
    </format>
    <format dxfId="13091">
      <pivotArea outline="0" fieldPosition="0" dataOnly="0" labelOnly="1">
        <references count="2">
          <reference field="4" count="1">
            <x v="4"/>
          </reference>
          <reference field="7" count="1">
            <x v="227"/>
          </reference>
        </references>
      </pivotArea>
    </format>
    <format dxfId="13090">
      <pivotArea outline="0" fieldPosition="0" dataOnly="0" labelOnly="1">
        <references count="1">
          <reference field="7" count="1">
            <x v="227"/>
          </reference>
        </references>
      </pivotArea>
    </format>
    <format dxfId="13089">
      <pivotArea outline="0" fieldPosition="0" dataOnly="0" labelOnly="1">
        <references count="2">
          <reference field="4" count="1">
            <x v="21"/>
          </reference>
          <reference field="7" count="1">
            <x v="227"/>
          </reference>
        </references>
      </pivotArea>
    </format>
    <format dxfId="13088">
      <pivotArea outline="0" fieldPosition="0" dataOnly="0" labelOnly="1">
        <references count="1">
          <reference field="7" count="1">
            <x v="228"/>
          </reference>
        </references>
      </pivotArea>
    </format>
    <format dxfId="13087">
      <pivotArea outline="0" fieldPosition="0" dataOnly="0" labelOnly="1">
        <references count="2">
          <reference field="4" count="1">
            <x v="2"/>
          </reference>
          <reference field="7" count="1">
            <x v="228"/>
          </reference>
        </references>
      </pivotArea>
    </format>
    <format dxfId="13086">
      <pivotArea outline="0" fieldPosition="0" dataOnly="0" labelOnly="1">
        <references count="2">
          <reference field="4" count="1">
            <x v="4"/>
          </reference>
          <reference field="7" count="1">
            <x v="228"/>
          </reference>
        </references>
      </pivotArea>
    </format>
    <format dxfId="13085">
      <pivotArea outline="0" fieldPosition="0" dataOnly="0" labelOnly="1">
        <references count="1">
          <reference field="7" count="1">
            <x v="228"/>
          </reference>
        </references>
      </pivotArea>
    </format>
    <format dxfId="13084">
      <pivotArea outline="0" fieldPosition="0" dataOnly="0" labelOnly="1">
        <references count="2">
          <reference field="4" count="1">
            <x v="21"/>
          </reference>
          <reference field="7" count="1">
            <x v="228"/>
          </reference>
        </references>
      </pivotArea>
    </format>
    <format dxfId="13083">
      <pivotArea outline="0" fieldPosition="0" dataOnly="0" labelOnly="1">
        <references count="1">
          <reference field="7" count="1">
            <x v="230"/>
          </reference>
        </references>
      </pivotArea>
    </format>
    <format dxfId="13082">
      <pivotArea outline="0" fieldPosition="0" dataOnly="0" labelOnly="1">
        <references count="2">
          <reference field="4" count="1">
            <x v="24"/>
          </reference>
          <reference field="7" count="1">
            <x v="230"/>
          </reference>
        </references>
      </pivotArea>
    </format>
    <format dxfId="13081">
      <pivotArea outline="0" fieldPosition="0" dataOnly="0" labelOnly="1">
        <references count="1">
          <reference field="7" count="1">
            <x v="230"/>
          </reference>
        </references>
      </pivotArea>
    </format>
    <format dxfId="13080">
      <pivotArea outline="0" fieldPosition="0" dataOnly="0" grandRow="1" labelOnly="1"/>
    </format>
    <format dxfId="13079">
      <pivotArea outline="0" fieldPosition="0" dataOnly="0" type="all"/>
    </format>
    <format dxfId="13078">
      <pivotArea outline="0" fieldPosition="0"/>
    </format>
    <format dxfId="13077">
      <pivotArea outline="0" fieldPosition="0" axis="axisRow" dataOnly="0" field="7" labelOnly="1" type="button"/>
    </format>
    <format dxfId="13076">
      <pivotArea outline="0" fieldPosition="1" axis="axisRow" dataOnly="0" field="4" labelOnly="1" type="button"/>
    </format>
    <format dxfId="13075">
      <pivotArea outline="0" fieldPosition="0" dataOnly="0" type="all"/>
    </format>
    <format dxfId="13074">
      <pivotArea outline="0" fieldPosition="0"/>
    </format>
    <format dxfId="13073">
      <pivotArea outline="0" fieldPosition="0" axis="axisRow" dataOnly="0" field="7" labelOnly="1" type="button"/>
    </format>
    <format dxfId="13072">
      <pivotArea outline="0" fieldPosition="1" axis="axisRow" dataOnly="0" field="4" labelOnly="1" type="button"/>
    </format>
    <format>
      <pivotArea outline="0" fieldPosition="0">
        <references count="1">
          <reference field="7" count="1">
            <x v="188"/>
          </reference>
        </references>
      </pivotArea>
    </format>
    <format>
      <pivotArea outline="0" fieldPosition="0">
        <references count="2">
          <reference field="4" count="2">
            <x v="4"/>
            <x v="14"/>
          </reference>
          <reference field="7" count="1">
            <x v="188"/>
          </reference>
        </references>
      </pivotArea>
    </format>
    <format>
      <pivotArea outline="0" fieldPosition="0">
        <references count="1">
          <reference field="7" count="1">
            <x v="189"/>
          </reference>
        </references>
      </pivotArea>
    </format>
    <format>
      <pivotArea outline="0" fieldPosition="0">
        <references count="2">
          <reference field="4" count="1">
            <x v="14"/>
          </reference>
          <reference field="7" count="1">
            <x v="189"/>
          </reference>
        </references>
      </pivotArea>
    </format>
    <format>
      <pivotArea outline="0" fieldPosition="0">
        <references count="1">
          <reference field="7" count="1">
            <x v="190"/>
          </reference>
        </references>
      </pivotArea>
    </format>
    <format>
      <pivotArea outline="0" fieldPosition="0">
        <references count="2">
          <reference field="4" count="1">
            <x v="14"/>
          </reference>
          <reference field="7" count="1">
            <x v="190"/>
          </reference>
        </references>
      </pivotArea>
    </format>
    <format>
      <pivotArea outline="0" fieldPosition="0">
        <references count="1">
          <reference field="7" count="1">
            <x v="191"/>
          </reference>
        </references>
      </pivotArea>
    </format>
    <format>
      <pivotArea outline="0" fieldPosition="0">
        <references count="2">
          <reference field="4" count="1">
            <x v="4"/>
          </reference>
          <reference field="7" count="1">
            <x v="191"/>
          </reference>
        </references>
      </pivotArea>
    </format>
    <format>
      <pivotArea outline="0" fieldPosition="0">
        <references count="1">
          <reference field="7" count="1">
            <x v="192"/>
          </reference>
        </references>
      </pivotArea>
    </format>
    <format>
      <pivotArea outline="0" fieldPosition="0">
        <references count="2">
          <reference field="4" count="1">
            <x v="14"/>
          </reference>
          <reference field="7" count="1">
            <x v="192"/>
          </reference>
        </references>
      </pivotArea>
    </format>
    <format>
      <pivotArea outline="0" fieldPosition="0">
        <references count="1">
          <reference field="7" count="1">
            <x v="193"/>
          </reference>
        </references>
      </pivotArea>
    </format>
    <format>
      <pivotArea outline="0" fieldPosition="0">
        <references count="2">
          <reference field="4" count="1">
            <x v="14"/>
          </reference>
          <reference field="7" count="1">
            <x v="193"/>
          </reference>
        </references>
      </pivotArea>
    </format>
    <format>
      <pivotArea outline="0" fieldPosition="0">
        <references count="1">
          <reference field="7" count="1">
            <x v="194"/>
          </reference>
        </references>
      </pivotArea>
    </format>
    <format>
      <pivotArea outline="0" fieldPosition="0">
        <references count="2">
          <reference field="4" count="1">
            <x v="14"/>
          </reference>
          <reference field="7" count="1">
            <x v="194"/>
          </reference>
        </references>
      </pivotArea>
    </format>
    <format>
      <pivotArea outline="0" fieldPosition="0">
        <references count="1">
          <reference field="7" count="1">
            <x v="195"/>
          </reference>
        </references>
      </pivotArea>
    </format>
    <format>
      <pivotArea outline="0" fieldPosition="0">
        <references count="2">
          <reference field="4" count="1">
            <x v="7"/>
          </reference>
          <reference field="7" count="1">
            <x v="195"/>
          </reference>
        </references>
      </pivotArea>
    </format>
    <format>
      <pivotArea outline="0" fieldPosition="0">
        <references count="1">
          <reference field="7" count="1">
            <x v="196"/>
          </reference>
        </references>
      </pivotArea>
    </format>
    <format>
      <pivotArea outline="0" fieldPosition="0">
        <references count="2">
          <reference field="4" count="3">
            <x v="6"/>
            <x v="9"/>
            <x v="14"/>
          </reference>
          <reference field="7" count="1">
            <x v="196"/>
          </reference>
        </references>
      </pivotArea>
    </format>
    <format>
      <pivotArea outline="0" fieldPosition="0">
        <references count="1">
          <reference field="7" count="1">
            <x v="197"/>
          </reference>
        </references>
      </pivotArea>
    </format>
    <format>
      <pivotArea outline="0" fieldPosition="0">
        <references count="2">
          <reference field="4" count="3">
            <x v="2"/>
            <x v="4"/>
            <x v="19"/>
          </reference>
          <reference field="7" count="1">
            <x v="197"/>
          </reference>
        </references>
      </pivotArea>
    </format>
    <format>
      <pivotArea outline="0" fieldPosition="0">
        <references count="1">
          <reference field="7" count="1">
            <x v="198"/>
          </reference>
        </references>
      </pivotArea>
    </format>
    <format>
      <pivotArea outline="0" fieldPosition="0">
        <references count="2">
          <reference field="4" count="1">
            <x v="7"/>
          </reference>
          <reference field="7" count="1">
            <x v="198"/>
          </reference>
        </references>
      </pivotArea>
    </format>
    <format>
      <pivotArea outline="0" fieldPosition="0">
        <references count="1">
          <reference field="7" count="1">
            <x v="200"/>
          </reference>
        </references>
      </pivotArea>
    </format>
    <format>
      <pivotArea outline="0" fieldPosition="0">
        <references count="2">
          <reference field="4" count="2">
            <x v="4"/>
            <x v="14"/>
          </reference>
          <reference field="7" count="1">
            <x v="200"/>
          </reference>
        </references>
      </pivotArea>
    </format>
    <format>
      <pivotArea outline="0" fieldPosition="0">
        <references count="1">
          <reference field="7" count="1">
            <x v="201"/>
          </reference>
        </references>
      </pivotArea>
    </format>
    <format>
      <pivotArea outline="0" fieldPosition="0">
        <references count="2">
          <reference field="4" count="1">
            <x v="4"/>
          </reference>
          <reference field="7" count="1">
            <x v="201"/>
          </reference>
        </references>
      </pivotArea>
    </format>
    <format>
      <pivotArea outline="0" fieldPosition="0">
        <references count="1">
          <reference field="7" count="1">
            <x v="202"/>
          </reference>
        </references>
      </pivotArea>
    </format>
    <format>
      <pivotArea outline="0" fieldPosition="0">
        <references count="2">
          <reference field="4" count="1">
            <x v="19"/>
          </reference>
          <reference field="7" count="1">
            <x v="202"/>
          </reference>
        </references>
      </pivotArea>
    </format>
    <format>
      <pivotArea outline="0" fieldPosition="0">
        <references count="1">
          <reference field="7" count="1">
            <x v="203"/>
          </reference>
        </references>
      </pivotArea>
    </format>
    <format>
      <pivotArea outline="0" fieldPosition="0">
        <references count="2">
          <reference field="4" count="1">
            <x v="7"/>
          </reference>
          <reference field="7" count="1">
            <x v="203"/>
          </reference>
        </references>
      </pivotArea>
    </format>
    <format>
      <pivotArea outline="0" fieldPosition="0">
        <references count="1">
          <reference field="7" count="1">
            <x v="204"/>
          </reference>
        </references>
      </pivotArea>
    </format>
    <format>
      <pivotArea outline="0" fieldPosition="0">
        <references count="2">
          <reference field="4" count="3">
            <x v="2"/>
            <x v="4"/>
            <x v="21"/>
          </reference>
          <reference field="7" count="1">
            <x v="204"/>
          </reference>
        </references>
      </pivotArea>
    </format>
    <format>
      <pivotArea outline="0" fieldPosition="0">
        <references count="1">
          <reference field="7" count="1">
            <x v="205"/>
          </reference>
        </references>
      </pivotArea>
    </format>
    <format>
      <pivotArea outline="0" fieldPosition="0">
        <references count="2">
          <reference field="4" count="5">
            <x v="2"/>
            <x v="4"/>
            <x v="11"/>
            <x v="17"/>
            <x v="21"/>
          </reference>
          <reference field="7" count="1">
            <x v="205"/>
          </reference>
        </references>
      </pivotArea>
    </format>
    <format>
      <pivotArea outline="0" fieldPosition="0">
        <references count="1">
          <reference field="7" count="1">
            <x v="207"/>
          </reference>
        </references>
      </pivotArea>
    </format>
    <format>
      <pivotArea outline="0" fieldPosition="0">
        <references count="2">
          <reference field="4" count="1">
            <x v="14"/>
          </reference>
          <reference field="7" count="1">
            <x v="207"/>
          </reference>
        </references>
      </pivotArea>
    </format>
    <format>
      <pivotArea outline="0" fieldPosition="0">
        <references count="1">
          <reference field="7" count="1">
            <x v="209"/>
          </reference>
        </references>
      </pivotArea>
    </format>
    <format>
      <pivotArea outline="0" fieldPosition="0">
        <references count="2">
          <reference field="4" count="1">
            <x v="19"/>
          </reference>
          <reference field="7" count="1">
            <x v="209"/>
          </reference>
        </references>
      </pivotArea>
    </format>
    <format>
      <pivotArea outline="0" fieldPosition="0">
        <references count="1">
          <reference field="7" count="1">
            <x v="210"/>
          </reference>
        </references>
      </pivotArea>
    </format>
    <format>
      <pivotArea outline="0" fieldPosition="0">
        <references count="2">
          <reference field="4" count="2">
            <x v="2"/>
            <x v="4"/>
          </reference>
          <reference field="7" count="1">
            <x v="210"/>
          </reference>
        </references>
      </pivotArea>
    </format>
    <format>
      <pivotArea outline="0" fieldPosition="0">
        <references count="1">
          <reference field="7" count="1">
            <x v="212"/>
          </reference>
        </references>
      </pivotArea>
    </format>
    <format>
      <pivotArea outline="0" fieldPosition="0">
        <references count="2">
          <reference field="4" count="1">
            <x v="4"/>
          </reference>
          <reference field="7" count="1">
            <x v="212"/>
          </reference>
        </references>
      </pivotArea>
    </format>
    <format>
      <pivotArea outline="0" fieldPosition="0">
        <references count="1">
          <reference field="7" count="1">
            <x v="214"/>
          </reference>
        </references>
      </pivotArea>
    </format>
    <format>
      <pivotArea outline="0" fieldPosition="0">
        <references count="2">
          <reference field="4" count="2">
            <x v="4"/>
            <x v="14"/>
          </reference>
          <reference field="7" count="1">
            <x v="214"/>
          </reference>
        </references>
      </pivotArea>
    </format>
    <format>
      <pivotArea outline="0" fieldPosition="0">
        <references count="1">
          <reference field="7" count="1">
            <x v="215"/>
          </reference>
        </references>
      </pivotArea>
    </format>
    <format>
      <pivotArea outline="0" fieldPosition="0">
        <references count="2">
          <reference field="4" count="4">
            <x v="2"/>
            <x v="4"/>
            <x v="20"/>
            <x v="21"/>
          </reference>
          <reference field="7" count="1">
            <x v="215"/>
          </reference>
        </references>
      </pivotArea>
    </format>
    <format>
      <pivotArea outline="0" fieldPosition="0">
        <references count="1">
          <reference field="7" count="1">
            <x v="216"/>
          </reference>
        </references>
      </pivotArea>
    </format>
    <format>
      <pivotArea outline="0" fieldPosition="0">
        <references count="2">
          <reference field="4" count="3">
            <x v="2"/>
            <x v="4"/>
            <x v="13"/>
          </reference>
          <reference field="7" count="1">
            <x v="216"/>
          </reference>
        </references>
      </pivotArea>
    </format>
    <format>
      <pivotArea outline="0" fieldPosition="0">
        <references count="1">
          <reference field="7" count="1">
            <x v="217"/>
          </reference>
        </references>
      </pivotArea>
    </format>
    <format>
      <pivotArea outline="0" fieldPosition="0">
        <references count="2">
          <reference field="4" count="1">
            <x v="14"/>
          </reference>
          <reference field="7" count="1">
            <x v="217"/>
          </reference>
        </references>
      </pivotArea>
    </format>
    <format>
      <pivotArea outline="0" fieldPosition="0">
        <references count="1">
          <reference field="7" count="1">
            <x v="218"/>
          </reference>
        </references>
      </pivotArea>
    </format>
    <format>
      <pivotArea outline="0" fieldPosition="0">
        <references count="2">
          <reference field="4" count="2">
            <x v="4"/>
            <x v="21"/>
          </reference>
          <reference field="7" count="1">
            <x v="218"/>
          </reference>
        </references>
      </pivotArea>
    </format>
    <format>
      <pivotArea outline="0" fieldPosition="0">
        <references count="1">
          <reference field="7" count="1">
            <x v="222"/>
          </reference>
        </references>
      </pivotArea>
    </format>
    <format>
      <pivotArea outline="0" fieldPosition="0">
        <references count="2">
          <reference field="4" count="1">
            <x v="4"/>
          </reference>
          <reference field="7" count="1">
            <x v="222"/>
          </reference>
        </references>
      </pivotArea>
    </format>
    <format>
      <pivotArea outline="0" fieldPosition="0">
        <references count="1">
          <reference field="7" count="1">
            <x v="223"/>
          </reference>
        </references>
      </pivotArea>
    </format>
    <format>
      <pivotArea outline="0" fieldPosition="0">
        <references count="2">
          <reference field="4" count="5">
            <x v="4"/>
            <x v="13"/>
            <x v="14"/>
            <x v="22"/>
            <x v="26"/>
          </reference>
          <reference field="7" count="1">
            <x v="223"/>
          </reference>
        </references>
      </pivotArea>
    </format>
    <format>
      <pivotArea outline="0" fieldPosition="0">
        <references count="1">
          <reference field="7" count="1">
            <x v="225"/>
          </reference>
        </references>
      </pivotArea>
    </format>
    <format>
      <pivotArea outline="0" fieldPosition="0">
        <references count="2">
          <reference field="4" count="1">
            <x v="4"/>
          </reference>
          <reference field="7" count="1">
            <x v="225"/>
          </reference>
        </references>
      </pivotArea>
    </format>
    <format>
      <pivotArea outline="0" fieldPosition="0">
        <references count="1">
          <reference field="7" count="1">
            <x v="230"/>
          </reference>
        </references>
      </pivotArea>
    </format>
    <format>
      <pivotArea outline="0" fieldPosition="0">
        <references count="2">
          <reference field="4" count="1">
            <x v="24"/>
          </reference>
          <reference field="7" count="1">
            <x v="23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70"/>
  <sheetViews>
    <sheetView showGridLines="0" view="pageBreakPreview" zoomScale="75" zoomScaleSheetLayoutView="75" workbookViewId="0" topLeftCell="B127">
      <selection activeCell="S171" sqref="S171"/>
    </sheetView>
  </sheetViews>
  <sheetFormatPr defaultColWidth="9.00390625" defaultRowHeight="12.75"/>
  <cols>
    <col min="1" max="1" width="22.625" style="171" customWidth="1"/>
    <col min="2" max="2" width="37.875" style="171" customWidth="1"/>
    <col min="3" max="3" width="12.75390625" style="171" hidden="1" customWidth="1"/>
    <col min="4" max="4" width="9.125" style="171" hidden="1" customWidth="1"/>
    <col min="5" max="5" width="14.75390625" style="171" hidden="1" customWidth="1"/>
    <col min="6" max="6" width="8.75390625" style="171" customWidth="1"/>
    <col min="7" max="7" width="14.00390625" style="174" customWidth="1"/>
    <col min="8" max="8" width="21.75390625" style="171" hidden="1" customWidth="1"/>
    <col min="9" max="9" width="26.00390625" style="196" customWidth="1"/>
    <col min="10" max="10" width="8.75390625" style="171" customWidth="1"/>
    <col min="11" max="11" width="11.125" style="171" customWidth="1"/>
    <col min="12" max="12" width="47.125" style="171" hidden="1" customWidth="1"/>
    <col min="13" max="13" width="31.00390625" style="196" customWidth="1"/>
    <col min="14" max="14" width="26.125" style="171" customWidth="1"/>
    <col min="15" max="15" width="23.625" style="171" hidden="1" customWidth="1"/>
    <col min="16" max="16" width="28.75390625" style="173" hidden="1" customWidth="1"/>
    <col min="17" max="17" width="25.625" style="171" hidden="1" customWidth="1"/>
    <col min="18" max="18" width="28.75390625" style="173" hidden="1" customWidth="1"/>
    <col min="19" max="19" width="26.25390625" style="173" customWidth="1"/>
    <col min="20" max="20" width="28.625" style="171" hidden="1" customWidth="1"/>
    <col min="21" max="21" width="28.75390625" style="173" customWidth="1"/>
    <col min="22" max="16384" width="9.125" style="171" customWidth="1"/>
  </cols>
  <sheetData>
    <row r="1" spans="1:21" ht="93">
      <c r="A1" s="204" t="s">
        <v>63</v>
      </c>
      <c r="B1" s="204" t="s">
        <v>60</v>
      </c>
      <c r="C1" s="321" t="s">
        <v>149</v>
      </c>
      <c r="D1" s="321" t="s">
        <v>150</v>
      </c>
      <c r="E1" s="321" t="s">
        <v>104</v>
      </c>
      <c r="F1" s="251" t="s">
        <v>76</v>
      </c>
      <c r="G1" s="322" t="s">
        <v>413</v>
      </c>
      <c r="H1" s="252" t="s">
        <v>77</v>
      </c>
      <c r="I1" s="253" t="s">
        <v>407</v>
      </c>
      <c r="J1" s="254" t="s">
        <v>78</v>
      </c>
      <c r="K1" s="204" t="s">
        <v>415</v>
      </c>
      <c r="L1" s="255" t="s">
        <v>61</v>
      </c>
      <c r="M1" s="256" t="s">
        <v>62</v>
      </c>
      <c r="N1" s="257" t="s">
        <v>176</v>
      </c>
      <c r="O1" s="258" t="s">
        <v>74</v>
      </c>
      <c r="P1" s="188" t="s">
        <v>384</v>
      </c>
      <c r="Q1" s="205" t="s">
        <v>161</v>
      </c>
      <c r="R1" s="188" t="s">
        <v>384</v>
      </c>
      <c r="S1" s="206" t="s">
        <v>592</v>
      </c>
      <c r="T1" s="205" t="s">
        <v>243</v>
      </c>
      <c r="U1" s="188" t="s">
        <v>384</v>
      </c>
    </row>
    <row r="2" spans="1:21" ht="63" customHeight="1">
      <c r="A2" s="222">
        <v>926010010</v>
      </c>
      <c r="B2" s="314" t="s">
        <v>416</v>
      </c>
      <c r="C2" s="259">
        <f aca="true" t="shared" si="0" ref="C2:C33">VALUE(IF(G2&lt;1000,LEFT(G2,1),LEFT(G2,2)))</f>
        <v>1</v>
      </c>
      <c r="D2" s="259" t="str">
        <f aca="true" t="shared" si="1" ref="D2:D33">RIGHT(G2,2)</f>
        <v>02</v>
      </c>
      <c r="E2" s="189">
        <f aca="true" t="shared" si="2" ref="E2:E33">LEFT(J2,2)*10</f>
        <v>120</v>
      </c>
      <c r="F2" s="315">
        <v>926</v>
      </c>
      <c r="G2" s="316">
        <v>102</v>
      </c>
      <c r="H2" s="190">
        <f aca="true" t="shared" si="3" ref="H2:H33">VALUE(IF(I2&lt;1000000000,LEFT(I2,2),LEFT(I2,3)))*10000000</f>
        <v>2900000000</v>
      </c>
      <c r="I2" s="317">
        <v>2900011010</v>
      </c>
      <c r="J2" s="315">
        <v>121</v>
      </c>
      <c r="K2" s="315">
        <v>0</v>
      </c>
      <c r="L2" s="318" t="s">
        <v>490</v>
      </c>
      <c r="M2" s="319" t="s">
        <v>521</v>
      </c>
      <c r="N2" s="260">
        <v>1365817</v>
      </c>
      <c r="O2" s="191">
        <f aca="true" t="shared" si="4" ref="O2:O33">N2/1000</f>
        <v>1365.817</v>
      </c>
      <c r="P2" s="320"/>
      <c r="Q2" s="203"/>
      <c r="R2" s="320"/>
      <c r="S2" s="203">
        <v>1059550.85</v>
      </c>
      <c r="T2" s="191">
        <f aca="true" t="shared" si="5" ref="T2:T25">S2/1000</f>
        <v>1059.55085</v>
      </c>
      <c r="U2" s="320"/>
    </row>
    <row r="3" spans="1:21" ht="67.5" customHeight="1">
      <c r="A3" s="222">
        <v>926010010</v>
      </c>
      <c r="B3" s="314" t="s">
        <v>416</v>
      </c>
      <c r="C3" s="259">
        <f t="shared" si="0"/>
        <v>1</v>
      </c>
      <c r="D3" s="259" t="str">
        <f t="shared" si="1"/>
        <v>02</v>
      </c>
      <c r="E3" s="189">
        <f t="shared" si="2"/>
        <v>120</v>
      </c>
      <c r="F3" s="315">
        <v>926</v>
      </c>
      <c r="G3" s="316">
        <v>102</v>
      </c>
      <c r="H3" s="190">
        <f t="shared" si="3"/>
        <v>2900000000</v>
      </c>
      <c r="I3" s="317">
        <v>2900011010</v>
      </c>
      <c r="J3" s="315">
        <v>129</v>
      </c>
      <c r="K3" s="315">
        <v>0</v>
      </c>
      <c r="L3" s="318" t="s">
        <v>490</v>
      </c>
      <c r="M3" s="319" t="s">
        <v>521</v>
      </c>
      <c r="N3" s="260">
        <v>411269</v>
      </c>
      <c r="O3" s="191">
        <f t="shared" si="4"/>
        <v>411.269</v>
      </c>
      <c r="P3" s="320"/>
      <c r="Q3" s="203"/>
      <c r="R3" s="320"/>
      <c r="S3" s="203">
        <v>290399.91</v>
      </c>
      <c r="T3" s="191">
        <f t="shared" si="5"/>
        <v>290.39991</v>
      </c>
      <c r="U3" s="320"/>
    </row>
    <row r="4" spans="1:21" ht="57" customHeight="1">
      <c r="A4" s="222">
        <v>926010010</v>
      </c>
      <c r="B4" s="314" t="s">
        <v>416</v>
      </c>
      <c r="C4" s="259">
        <f t="shared" si="0"/>
        <v>1</v>
      </c>
      <c r="D4" s="259" t="str">
        <f t="shared" si="1"/>
        <v>04</v>
      </c>
      <c r="E4" s="189">
        <f t="shared" si="2"/>
        <v>120</v>
      </c>
      <c r="F4" s="315">
        <v>926</v>
      </c>
      <c r="G4" s="316">
        <v>104</v>
      </c>
      <c r="H4" s="190">
        <f t="shared" si="3"/>
        <v>2900000000</v>
      </c>
      <c r="I4" s="317">
        <v>2900011020</v>
      </c>
      <c r="J4" s="315">
        <v>121</v>
      </c>
      <c r="K4" s="315">
        <v>0</v>
      </c>
      <c r="L4" s="318" t="s">
        <v>490</v>
      </c>
      <c r="M4" s="319" t="s">
        <v>521</v>
      </c>
      <c r="N4" s="260">
        <v>5356805</v>
      </c>
      <c r="O4" s="191">
        <f t="shared" si="4"/>
        <v>5356.805</v>
      </c>
      <c r="P4" s="320"/>
      <c r="Q4" s="203"/>
      <c r="R4" s="320"/>
      <c r="S4" s="203">
        <v>3991809.03</v>
      </c>
      <c r="T4" s="191">
        <f>S4/1000</f>
        <v>3991.80903</v>
      </c>
      <c r="U4" s="320"/>
    </row>
    <row r="5" spans="1:21" ht="60" customHeight="1">
      <c r="A5" s="222">
        <v>926010010</v>
      </c>
      <c r="B5" s="314" t="s">
        <v>416</v>
      </c>
      <c r="C5" s="259">
        <f t="shared" si="0"/>
        <v>1</v>
      </c>
      <c r="D5" s="259" t="str">
        <f t="shared" si="1"/>
        <v>04</v>
      </c>
      <c r="E5" s="189">
        <f t="shared" si="2"/>
        <v>120</v>
      </c>
      <c r="F5" s="315">
        <v>926</v>
      </c>
      <c r="G5" s="316">
        <v>104</v>
      </c>
      <c r="H5" s="190">
        <f t="shared" si="3"/>
        <v>2900000000</v>
      </c>
      <c r="I5" s="317">
        <v>2900011020</v>
      </c>
      <c r="J5" s="315">
        <v>122</v>
      </c>
      <c r="K5" s="315">
        <v>0</v>
      </c>
      <c r="L5" s="318" t="s">
        <v>490</v>
      </c>
      <c r="M5" s="319" t="s">
        <v>521</v>
      </c>
      <c r="N5" s="260">
        <v>35000</v>
      </c>
      <c r="O5" s="191">
        <f t="shared" si="4"/>
        <v>35</v>
      </c>
      <c r="P5" s="320"/>
      <c r="Q5" s="203"/>
      <c r="R5" s="320"/>
      <c r="S5" s="203">
        <v>8904</v>
      </c>
      <c r="T5" s="191">
        <f t="shared" si="5"/>
        <v>8.904</v>
      </c>
      <c r="U5" s="320"/>
    </row>
    <row r="6" spans="1:21" ht="56.25" customHeight="1">
      <c r="A6" s="222">
        <v>926010010</v>
      </c>
      <c r="B6" s="314" t="s">
        <v>416</v>
      </c>
      <c r="C6" s="259">
        <f t="shared" si="0"/>
        <v>1</v>
      </c>
      <c r="D6" s="259" t="str">
        <f t="shared" si="1"/>
        <v>04</v>
      </c>
      <c r="E6" s="189">
        <f t="shared" si="2"/>
        <v>120</v>
      </c>
      <c r="F6" s="315">
        <v>926</v>
      </c>
      <c r="G6" s="316">
        <v>104</v>
      </c>
      <c r="H6" s="190">
        <f t="shared" si="3"/>
        <v>2900000000</v>
      </c>
      <c r="I6" s="317">
        <v>2900011020</v>
      </c>
      <c r="J6" s="315">
        <v>121</v>
      </c>
      <c r="K6" s="315">
        <v>0</v>
      </c>
      <c r="L6" s="318" t="s">
        <v>489</v>
      </c>
      <c r="M6" s="319" t="s">
        <v>565</v>
      </c>
      <c r="N6" s="260">
        <v>4619</v>
      </c>
      <c r="O6" s="191">
        <f t="shared" si="4"/>
        <v>4.619</v>
      </c>
      <c r="P6" s="320"/>
      <c r="Q6" s="203"/>
      <c r="R6" s="320"/>
      <c r="S6" s="203">
        <v>0</v>
      </c>
      <c r="T6" s="191">
        <f t="shared" si="5"/>
        <v>0</v>
      </c>
      <c r="U6" s="320"/>
    </row>
    <row r="7" spans="1:21" ht="52.5" customHeight="1">
      <c r="A7" s="222">
        <v>926010010</v>
      </c>
      <c r="B7" s="314" t="s">
        <v>416</v>
      </c>
      <c r="C7" s="259">
        <f t="shared" si="0"/>
        <v>1</v>
      </c>
      <c r="D7" s="259" t="str">
        <f t="shared" si="1"/>
        <v>04</v>
      </c>
      <c r="E7" s="189">
        <f t="shared" si="2"/>
        <v>120</v>
      </c>
      <c r="F7" s="315">
        <v>926</v>
      </c>
      <c r="G7" s="316">
        <v>104</v>
      </c>
      <c r="H7" s="190">
        <f t="shared" si="3"/>
        <v>2900000000</v>
      </c>
      <c r="I7" s="317">
        <v>2900011020</v>
      </c>
      <c r="J7" s="315">
        <v>129</v>
      </c>
      <c r="K7" s="315">
        <v>0</v>
      </c>
      <c r="L7" s="318" t="s">
        <v>489</v>
      </c>
      <c r="M7" s="319" t="s">
        <v>565</v>
      </c>
      <c r="N7" s="260">
        <v>1386</v>
      </c>
      <c r="O7" s="191">
        <f t="shared" si="4"/>
        <v>1.386</v>
      </c>
      <c r="P7" s="320"/>
      <c r="Q7" s="203"/>
      <c r="R7" s="320"/>
      <c r="S7" s="203">
        <v>0</v>
      </c>
      <c r="T7" s="191">
        <f t="shared" si="5"/>
        <v>0</v>
      </c>
      <c r="U7" s="320"/>
    </row>
    <row r="8" spans="1:21" ht="50.25" customHeight="1">
      <c r="A8" s="222">
        <v>926010010</v>
      </c>
      <c r="B8" s="314" t="s">
        <v>416</v>
      </c>
      <c r="C8" s="259">
        <f t="shared" si="0"/>
        <v>1</v>
      </c>
      <c r="D8" s="259" t="str">
        <f t="shared" si="1"/>
        <v>04</v>
      </c>
      <c r="E8" s="189">
        <f t="shared" si="2"/>
        <v>120</v>
      </c>
      <c r="F8" s="315">
        <v>926</v>
      </c>
      <c r="G8" s="316">
        <v>104</v>
      </c>
      <c r="H8" s="190">
        <f t="shared" si="3"/>
        <v>2900000000</v>
      </c>
      <c r="I8" s="317">
        <v>2900011020</v>
      </c>
      <c r="J8" s="315">
        <v>129</v>
      </c>
      <c r="K8" s="315">
        <v>0</v>
      </c>
      <c r="L8" s="318" t="s">
        <v>490</v>
      </c>
      <c r="M8" s="319" t="s">
        <v>521</v>
      </c>
      <c r="N8" s="260">
        <v>1975927</v>
      </c>
      <c r="O8" s="191">
        <f t="shared" si="4"/>
        <v>1975.927</v>
      </c>
      <c r="P8" s="320"/>
      <c r="Q8" s="203"/>
      <c r="R8" s="320"/>
      <c r="S8" s="203">
        <v>1237626.52</v>
      </c>
      <c r="T8" s="191">
        <f>S8/1000</f>
        <v>1237.62652</v>
      </c>
      <c r="U8" s="320"/>
    </row>
    <row r="9" spans="1:21" ht="56.25" customHeight="1">
      <c r="A9" s="222">
        <v>926010010</v>
      </c>
      <c r="B9" s="314" t="s">
        <v>416</v>
      </c>
      <c r="C9" s="259">
        <f t="shared" si="0"/>
        <v>1</v>
      </c>
      <c r="D9" s="259" t="str">
        <f t="shared" si="1"/>
        <v>04</v>
      </c>
      <c r="E9" s="189">
        <f t="shared" si="2"/>
        <v>850</v>
      </c>
      <c r="F9" s="315">
        <v>926</v>
      </c>
      <c r="G9" s="316">
        <v>104</v>
      </c>
      <c r="H9" s="190">
        <f t="shared" si="3"/>
        <v>2900000000</v>
      </c>
      <c r="I9" s="317">
        <v>2900011020</v>
      </c>
      <c r="J9" s="315">
        <v>851</v>
      </c>
      <c r="K9" s="315">
        <v>0</v>
      </c>
      <c r="L9" s="318" t="s">
        <v>490</v>
      </c>
      <c r="M9" s="319" t="s">
        <v>521</v>
      </c>
      <c r="N9" s="260">
        <v>185000</v>
      </c>
      <c r="O9" s="191">
        <f t="shared" si="4"/>
        <v>185</v>
      </c>
      <c r="P9" s="320"/>
      <c r="Q9" s="203"/>
      <c r="R9" s="320"/>
      <c r="S9" s="203">
        <v>182637</v>
      </c>
      <c r="T9" s="191">
        <f>S9/1000</f>
        <v>182.637</v>
      </c>
      <c r="U9" s="320"/>
    </row>
    <row r="10" spans="1:21" ht="48" customHeight="1">
      <c r="A10" s="222">
        <v>926010010</v>
      </c>
      <c r="B10" s="314" t="s">
        <v>416</v>
      </c>
      <c r="C10" s="259">
        <f t="shared" si="0"/>
        <v>1</v>
      </c>
      <c r="D10" s="259" t="str">
        <f t="shared" si="1"/>
        <v>04</v>
      </c>
      <c r="E10" s="189">
        <f t="shared" si="2"/>
        <v>850</v>
      </c>
      <c r="F10" s="315">
        <v>926</v>
      </c>
      <c r="G10" s="316">
        <v>104</v>
      </c>
      <c r="H10" s="190">
        <f t="shared" si="3"/>
        <v>2900000000</v>
      </c>
      <c r="I10" s="317">
        <v>2900011020</v>
      </c>
      <c r="J10" s="315">
        <v>852</v>
      </c>
      <c r="K10" s="315">
        <v>0</v>
      </c>
      <c r="L10" s="318" t="s">
        <v>490</v>
      </c>
      <c r="M10" s="319" t="s">
        <v>521</v>
      </c>
      <c r="N10" s="260">
        <v>49000</v>
      </c>
      <c r="O10" s="191">
        <f t="shared" si="4"/>
        <v>49</v>
      </c>
      <c r="P10" s="320"/>
      <c r="Q10" s="203"/>
      <c r="R10" s="320"/>
      <c r="S10" s="203">
        <v>42771</v>
      </c>
      <c r="T10" s="191">
        <f>S10/1000</f>
        <v>42.771</v>
      </c>
      <c r="U10" s="320"/>
    </row>
    <row r="11" spans="1:21" ht="47.25" customHeight="1">
      <c r="A11" s="222">
        <v>926010010</v>
      </c>
      <c r="B11" s="314" t="s">
        <v>416</v>
      </c>
      <c r="C11" s="259">
        <f t="shared" si="0"/>
        <v>1</v>
      </c>
      <c r="D11" s="259" t="str">
        <f t="shared" si="1"/>
        <v>04</v>
      </c>
      <c r="E11" s="189">
        <f t="shared" si="2"/>
        <v>850</v>
      </c>
      <c r="F11" s="315">
        <v>926</v>
      </c>
      <c r="G11" s="316">
        <v>104</v>
      </c>
      <c r="H11" s="190">
        <f t="shared" si="3"/>
        <v>2900000000</v>
      </c>
      <c r="I11" s="317">
        <v>2900011020</v>
      </c>
      <c r="J11" s="315">
        <v>853</v>
      </c>
      <c r="K11" s="315">
        <v>0</v>
      </c>
      <c r="L11" s="318" t="s">
        <v>490</v>
      </c>
      <c r="M11" s="319" t="s">
        <v>521</v>
      </c>
      <c r="N11" s="260">
        <v>20000</v>
      </c>
      <c r="O11" s="191">
        <f t="shared" si="4"/>
        <v>20</v>
      </c>
      <c r="P11" s="320"/>
      <c r="Q11" s="203"/>
      <c r="R11" s="320"/>
      <c r="S11" s="203">
        <v>19619.64</v>
      </c>
      <c r="T11" s="191">
        <f t="shared" si="5"/>
        <v>19.61964</v>
      </c>
      <c r="U11" s="320"/>
    </row>
    <row r="12" spans="1:21" ht="65.25" customHeight="1">
      <c r="A12" s="222">
        <v>926010010</v>
      </c>
      <c r="B12" s="314" t="s">
        <v>416</v>
      </c>
      <c r="C12" s="259">
        <f t="shared" si="0"/>
        <v>1</v>
      </c>
      <c r="D12" s="259" t="str">
        <f t="shared" si="1"/>
        <v>04</v>
      </c>
      <c r="E12" s="189">
        <f t="shared" si="2"/>
        <v>830</v>
      </c>
      <c r="F12" s="315">
        <v>926</v>
      </c>
      <c r="G12" s="316">
        <v>104</v>
      </c>
      <c r="H12" s="190">
        <f t="shared" si="3"/>
        <v>2900000000</v>
      </c>
      <c r="I12" s="317">
        <v>2900011020</v>
      </c>
      <c r="J12" s="315">
        <v>831</v>
      </c>
      <c r="K12" s="315">
        <v>0</v>
      </c>
      <c r="L12" s="318" t="s">
        <v>490</v>
      </c>
      <c r="M12" s="319" t="s">
        <v>521</v>
      </c>
      <c r="N12" s="261">
        <v>60000</v>
      </c>
      <c r="O12" s="191">
        <f t="shared" si="4"/>
        <v>60</v>
      </c>
      <c r="P12" s="320"/>
      <c r="Q12" s="203"/>
      <c r="R12" s="320"/>
      <c r="S12" s="203">
        <v>60000</v>
      </c>
      <c r="T12" s="191">
        <f>S12/1000</f>
        <v>60</v>
      </c>
      <c r="U12" s="320"/>
    </row>
    <row r="13" spans="1:21" ht="56.25" customHeight="1">
      <c r="A13" s="222">
        <v>926010010</v>
      </c>
      <c r="B13" s="314" t="s">
        <v>416</v>
      </c>
      <c r="C13" s="259">
        <f t="shared" si="0"/>
        <v>1</v>
      </c>
      <c r="D13" s="259" t="str">
        <f t="shared" si="1"/>
        <v>04</v>
      </c>
      <c r="E13" s="189">
        <f t="shared" si="2"/>
        <v>240</v>
      </c>
      <c r="F13" s="315">
        <v>926</v>
      </c>
      <c r="G13" s="316">
        <v>104</v>
      </c>
      <c r="H13" s="190">
        <f t="shared" si="3"/>
        <v>2900000000</v>
      </c>
      <c r="I13" s="317">
        <v>2900020020</v>
      </c>
      <c r="J13" s="315">
        <v>244</v>
      </c>
      <c r="K13" s="315">
        <v>0</v>
      </c>
      <c r="L13" s="318" t="s">
        <v>490</v>
      </c>
      <c r="M13" s="319" t="s">
        <v>521</v>
      </c>
      <c r="N13" s="260">
        <v>2042121</v>
      </c>
      <c r="O13" s="191">
        <f t="shared" si="4"/>
        <v>2042.121</v>
      </c>
      <c r="P13" s="320"/>
      <c r="Q13" s="203"/>
      <c r="R13" s="320"/>
      <c r="S13" s="203">
        <v>1552393.91</v>
      </c>
      <c r="T13" s="191">
        <f t="shared" si="5"/>
        <v>1552.39391</v>
      </c>
      <c r="U13" s="320"/>
    </row>
    <row r="14" spans="1:21" ht="57.75" customHeight="1">
      <c r="A14" s="222">
        <v>926010010</v>
      </c>
      <c r="B14" s="314" t="s">
        <v>416</v>
      </c>
      <c r="C14" s="259">
        <f t="shared" si="0"/>
        <v>1</v>
      </c>
      <c r="D14" s="259" t="str">
        <f t="shared" si="1"/>
        <v>04</v>
      </c>
      <c r="E14" s="189">
        <f t="shared" si="2"/>
        <v>120</v>
      </c>
      <c r="F14" s="315">
        <v>926</v>
      </c>
      <c r="G14" s="316">
        <v>104</v>
      </c>
      <c r="H14" s="190">
        <f t="shared" si="3"/>
        <v>2900000000</v>
      </c>
      <c r="I14" s="317">
        <v>2900075080</v>
      </c>
      <c r="J14" s="315">
        <v>121</v>
      </c>
      <c r="K14" s="315">
        <v>0</v>
      </c>
      <c r="L14" s="318" t="s">
        <v>497</v>
      </c>
      <c r="M14" s="319" t="s">
        <v>195</v>
      </c>
      <c r="N14" s="260">
        <v>179800</v>
      </c>
      <c r="O14" s="191">
        <f t="shared" si="4"/>
        <v>179.8</v>
      </c>
      <c r="P14" s="320"/>
      <c r="Q14" s="203"/>
      <c r="R14" s="320"/>
      <c r="S14" s="203">
        <v>132102.42</v>
      </c>
      <c r="T14" s="191">
        <f t="shared" si="5"/>
        <v>132.10242000000002</v>
      </c>
      <c r="U14" s="320"/>
    </row>
    <row r="15" spans="1:21" ht="56.25" customHeight="1">
      <c r="A15" s="222">
        <v>926010010</v>
      </c>
      <c r="B15" s="314" t="s">
        <v>416</v>
      </c>
      <c r="C15" s="259">
        <f t="shared" si="0"/>
        <v>1</v>
      </c>
      <c r="D15" s="259" t="str">
        <f t="shared" si="1"/>
        <v>04</v>
      </c>
      <c r="E15" s="189">
        <f t="shared" si="2"/>
        <v>120</v>
      </c>
      <c r="F15" s="315">
        <v>926</v>
      </c>
      <c r="G15" s="316">
        <v>104</v>
      </c>
      <c r="H15" s="190">
        <f t="shared" si="3"/>
        <v>2900000000</v>
      </c>
      <c r="I15" s="317">
        <v>2900075080</v>
      </c>
      <c r="J15" s="315">
        <v>129</v>
      </c>
      <c r="K15" s="315">
        <v>0</v>
      </c>
      <c r="L15" s="318" t="s">
        <v>497</v>
      </c>
      <c r="M15" s="319" t="s">
        <v>195</v>
      </c>
      <c r="N15" s="260">
        <v>54300</v>
      </c>
      <c r="O15" s="191">
        <f t="shared" si="4"/>
        <v>54.3</v>
      </c>
      <c r="P15" s="320"/>
      <c r="Q15" s="203"/>
      <c r="R15" s="320"/>
      <c r="S15" s="203">
        <v>40418.03</v>
      </c>
      <c r="T15" s="191">
        <f>S15/1000</f>
        <v>40.41803</v>
      </c>
      <c r="U15" s="320"/>
    </row>
    <row r="16" spans="1:21" ht="56.25" customHeight="1">
      <c r="A16" s="222">
        <v>926010010</v>
      </c>
      <c r="B16" s="314" t="s">
        <v>416</v>
      </c>
      <c r="C16" s="259">
        <f t="shared" si="0"/>
        <v>1</v>
      </c>
      <c r="D16" s="259" t="str">
        <f t="shared" si="1"/>
        <v>04</v>
      </c>
      <c r="E16" s="189">
        <f t="shared" si="2"/>
        <v>240</v>
      </c>
      <c r="F16" s="315">
        <v>926</v>
      </c>
      <c r="G16" s="316">
        <v>104</v>
      </c>
      <c r="H16" s="190">
        <f t="shared" si="3"/>
        <v>2900000000</v>
      </c>
      <c r="I16" s="317">
        <v>2900075150</v>
      </c>
      <c r="J16" s="315">
        <v>244</v>
      </c>
      <c r="K16" s="315">
        <v>0</v>
      </c>
      <c r="L16" s="318" t="s">
        <v>491</v>
      </c>
      <c r="M16" s="319" t="s">
        <v>337</v>
      </c>
      <c r="N16" s="260">
        <v>61000</v>
      </c>
      <c r="O16" s="191">
        <f t="shared" si="4"/>
        <v>61</v>
      </c>
      <c r="P16" s="320"/>
      <c r="Q16" s="203"/>
      <c r="R16" s="320"/>
      <c r="S16" s="203">
        <v>37963.26</v>
      </c>
      <c r="T16" s="191">
        <f t="shared" si="5"/>
        <v>37.963260000000005</v>
      </c>
      <c r="U16" s="320"/>
    </row>
    <row r="17" spans="1:21" ht="51" customHeight="1">
      <c r="A17" s="222">
        <v>926010010</v>
      </c>
      <c r="B17" s="314" t="s">
        <v>416</v>
      </c>
      <c r="C17" s="259">
        <f t="shared" si="0"/>
        <v>1</v>
      </c>
      <c r="D17" s="259" t="str">
        <f t="shared" si="1"/>
        <v>04</v>
      </c>
      <c r="E17" s="189">
        <f t="shared" si="2"/>
        <v>120</v>
      </c>
      <c r="F17" s="315">
        <v>926</v>
      </c>
      <c r="G17" s="316">
        <v>104</v>
      </c>
      <c r="H17" s="190">
        <f t="shared" si="3"/>
        <v>2900000000</v>
      </c>
      <c r="I17" s="317">
        <v>2900075160</v>
      </c>
      <c r="J17" s="315">
        <v>121</v>
      </c>
      <c r="K17" s="315">
        <v>0</v>
      </c>
      <c r="L17" s="318" t="s">
        <v>492</v>
      </c>
      <c r="M17" s="319" t="s">
        <v>338</v>
      </c>
      <c r="N17" s="260">
        <v>343200</v>
      </c>
      <c r="O17" s="191">
        <f t="shared" si="4"/>
        <v>343.2</v>
      </c>
      <c r="P17" s="320"/>
      <c r="Q17" s="203"/>
      <c r="R17" s="320"/>
      <c r="S17" s="203">
        <v>225836.2</v>
      </c>
      <c r="T17" s="191">
        <f>S17/1000</f>
        <v>225.83620000000002</v>
      </c>
      <c r="U17" s="320"/>
    </row>
    <row r="18" spans="1:21" ht="59.25" customHeight="1">
      <c r="A18" s="222">
        <v>926010010</v>
      </c>
      <c r="B18" s="314" t="s">
        <v>416</v>
      </c>
      <c r="C18" s="259">
        <f t="shared" si="0"/>
        <v>1</v>
      </c>
      <c r="D18" s="259" t="str">
        <f t="shared" si="1"/>
        <v>04</v>
      </c>
      <c r="E18" s="189">
        <f t="shared" si="2"/>
        <v>120</v>
      </c>
      <c r="F18" s="315">
        <v>926</v>
      </c>
      <c r="G18" s="316">
        <v>104</v>
      </c>
      <c r="H18" s="190">
        <f t="shared" si="3"/>
        <v>2900000000</v>
      </c>
      <c r="I18" s="317">
        <v>2900075160</v>
      </c>
      <c r="J18" s="315">
        <v>129</v>
      </c>
      <c r="K18" s="315">
        <v>0</v>
      </c>
      <c r="L18" s="318" t="s">
        <v>492</v>
      </c>
      <c r="M18" s="319" t="s">
        <v>338</v>
      </c>
      <c r="N18" s="260">
        <v>103800</v>
      </c>
      <c r="O18" s="191">
        <f t="shared" si="4"/>
        <v>103.8</v>
      </c>
      <c r="P18" s="320"/>
      <c r="Q18" s="203"/>
      <c r="R18" s="320"/>
      <c r="S18" s="203">
        <v>71808.52</v>
      </c>
      <c r="T18" s="191">
        <f t="shared" si="5"/>
        <v>71.80852</v>
      </c>
      <c r="U18" s="320"/>
    </row>
    <row r="19" spans="1:21" ht="60" customHeight="1">
      <c r="A19" s="222">
        <v>926010010</v>
      </c>
      <c r="B19" s="314" t="s">
        <v>416</v>
      </c>
      <c r="C19" s="259">
        <f t="shared" si="0"/>
        <v>1</v>
      </c>
      <c r="D19" s="259" t="str">
        <f t="shared" si="1"/>
        <v>04</v>
      </c>
      <c r="E19" s="189">
        <f t="shared" si="2"/>
        <v>240</v>
      </c>
      <c r="F19" s="315">
        <v>926</v>
      </c>
      <c r="G19" s="316">
        <v>104</v>
      </c>
      <c r="H19" s="190">
        <f t="shared" si="3"/>
        <v>2900000000</v>
      </c>
      <c r="I19" s="317">
        <v>2900075160</v>
      </c>
      <c r="J19" s="315">
        <v>244</v>
      </c>
      <c r="K19" s="315">
        <v>0</v>
      </c>
      <c r="L19" s="318" t="s">
        <v>492</v>
      </c>
      <c r="M19" s="319" t="s">
        <v>338</v>
      </c>
      <c r="N19" s="260">
        <v>27000</v>
      </c>
      <c r="O19" s="191">
        <f t="shared" si="4"/>
        <v>27</v>
      </c>
      <c r="P19" s="320"/>
      <c r="Q19" s="203"/>
      <c r="R19" s="320"/>
      <c r="S19" s="203">
        <v>8713.91</v>
      </c>
      <c r="T19" s="191">
        <f>S19/1000</f>
        <v>8.71391</v>
      </c>
      <c r="U19" s="320"/>
    </row>
    <row r="20" spans="1:21" ht="58.5" customHeight="1">
      <c r="A20" s="222">
        <v>926010010</v>
      </c>
      <c r="B20" s="314" t="s">
        <v>416</v>
      </c>
      <c r="C20" s="259">
        <f t="shared" si="0"/>
        <v>1</v>
      </c>
      <c r="D20" s="259" t="str">
        <f t="shared" si="1"/>
        <v>04</v>
      </c>
      <c r="E20" s="189">
        <f t="shared" si="2"/>
        <v>120</v>
      </c>
      <c r="F20" s="315">
        <v>926</v>
      </c>
      <c r="G20" s="316">
        <v>104</v>
      </c>
      <c r="H20" s="190">
        <f t="shared" si="3"/>
        <v>2900000000</v>
      </c>
      <c r="I20" s="317">
        <v>2900075200</v>
      </c>
      <c r="J20" s="315">
        <v>121</v>
      </c>
      <c r="K20" s="315">
        <v>0</v>
      </c>
      <c r="L20" s="318" t="s">
        <v>493</v>
      </c>
      <c r="M20" s="319" t="s">
        <v>339</v>
      </c>
      <c r="N20" s="260">
        <v>324823</v>
      </c>
      <c r="O20" s="191">
        <f t="shared" si="4"/>
        <v>324.823</v>
      </c>
      <c r="P20" s="320"/>
      <c r="Q20" s="203"/>
      <c r="R20" s="320"/>
      <c r="S20" s="203">
        <v>199717.55</v>
      </c>
      <c r="T20" s="191">
        <f t="shared" si="5"/>
        <v>199.71755</v>
      </c>
      <c r="U20" s="320"/>
    </row>
    <row r="21" spans="1:21" ht="60" customHeight="1">
      <c r="A21" s="222">
        <v>926010010</v>
      </c>
      <c r="B21" s="314" t="s">
        <v>416</v>
      </c>
      <c r="C21" s="259">
        <f t="shared" si="0"/>
        <v>1</v>
      </c>
      <c r="D21" s="259" t="str">
        <f t="shared" si="1"/>
        <v>04</v>
      </c>
      <c r="E21" s="189">
        <f t="shared" si="2"/>
        <v>120</v>
      </c>
      <c r="F21" s="315">
        <v>926</v>
      </c>
      <c r="G21" s="316">
        <v>104</v>
      </c>
      <c r="H21" s="190">
        <f t="shared" si="3"/>
        <v>2900000000</v>
      </c>
      <c r="I21" s="317">
        <v>2900075200</v>
      </c>
      <c r="J21" s="315">
        <v>129</v>
      </c>
      <c r="K21" s="315">
        <v>0</v>
      </c>
      <c r="L21" s="318" t="s">
        <v>493</v>
      </c>
      <c r="M21" s="319" t="s">
        <v>339</v>
      </c>
      <c r="N21" s="260">
        <v>98165</v>
      </c>
      <c r="O21" s="191">
        <f t="shared" si="4"/>
        <v>98.165</v>
      </c>
      <c r="P21" s="320"/>
      <c r="Q21" s="203"/>
      <c r="R21" s="320"/>
      <c r="S21" s="203">
        <v>54023.96</v>
      </c>
      <c r="T21" s="191">
        <f t="shared" si="5"/>
        <v>54.02396</v>
      </c>
      <c r="U21" s="320"/>
    </row>
    <row r="22" spans="1:21" ht="60" customHeight="1">
      <c r="A22" s="222">
        <v>926010010</v>
      </c>
      <c r="B22" s="314" t="s">
        <v>416</v>
      </c>
      <c r="C22" s="259">
        <f t="shared" si="0"/>
        <v>1</v>
      </c>
      <c r="D22" s="259" t="str">
        <f t="shared" si="1"/>
        <v>04</v>
      </c>
      <c r="E22" s="189">
        <f t="shared" si="2"/>
        <v>240</v>
      </c>
      <c r="F22" s="315">
        <v>926</v>
      </c>
      <c r="G22" s="316">
        <v>104</v>
      </c>
      <c r="H22" s="190">
        <f t="shared" si="3"/>
        <v>2900000000</v>
      </c>
      <c r="I22" s="317">
        <v>2900075200</v>
      </c>
      <c r="J22" s="315">
        <v>244</v>
      </c>
      <c r="K22" s="315">
        <v>0</v>
      </c>
      <c r="L22" s="318" t="s">
        <v>493</v>
      </c>
      <c r="M22" s="319" t="s">
        <v>339</v>
      </c>
      <c r="N22" s="260">
        <v>50759</v>
      </c>
      <c r="O22" s="191">
        <f t="shared" si="4"/>
        <v>50.759</v>
      </c>
      <c r="P22" s="320"/>
      <c r="Q22" s="203"/>
      <c r="R22" s="320"/>
      <c r="S22" s="203">
        <v>11347.01</v>
      </c>
      <c r="T22" s="191">
        <f t="shared" si="5"/>
        <v>11.347010000000001</v>
      </c>
      <c r="U22" s="320"/>
    </row>
    <row r="23" spans="1:21" ht="66" customHeight="1">
      <c r="A23" s="222">
        <v>926010010</v>
      </c>
      <c r="B23" s="314" t="s">
        <v>416</v>
      </c>
      <c r="C23" s="259">
        <f t="shared" si="0"/>
        <v>1</v>
      </c>
      <c r="D23" s="259" t="str">
        <f t="shared" si="1"/>
        <v>04</v>
      </c>
      <c r="E23" s="189">
        <f t="shared" si="2"/>
        <v>120</v>
      </c>
      <c r="F23" s="315">
        <v>926</v>
      </c>
      <c r="G23" s="316">
        <v>104</v>
      </c>
      <c r="H23" s="190">
        <f t="shared" si="3"/>
        <v>3000000000</v>
      </c>
      <c r="I23" s="317">
        <v>3000075180</v>
      </c>
      <c r="J23" s="315">
        <v>121</v>
      </c>
      <c r="K23" s="315">
        <v>0</v>
      </c>
      <c r="L23" s="318" t="s">
        <v>495</v>
      </c>
      <c r="M23" s="319" t="s">
        <v>65</v>
      </c>
      <c r="N23" s="260">
        <v>1170150</v>
      </c>
      <c r="O23" s="191">
        <f t="shared" si="4"/>
        <v>1170.15</v>
      </c>
      <c r="P23" s="320"/>
      <c r="Q23" s="203"/>
      <c r="R23" s="320"/>
      <c r="S23" s="203">
        <v>835104.07</v>
      </c>
      <c r="T23" s="191">
        <f t="shared" si="5"/>
        <v>835.10407</v>
      </c>
      <c r="U23" s="320"/>
    </row>
    <row r="24" spans="1:21" ht="62.25" customHeight="1">
      <c r="A24" s="222">
        <v>926010010</v>
      </c>
      <c r="B24" s="314" t="s">
        <v>416</v>
      </c>
      <c r="C24" s="259">
        <f t="shared" si="0"/>
        <v>1</v>
      </c>
      <c r="D24" s="259" t="str">
        <f t="shared" si="1"/>
        <v>04</v>
      </c>
      <c r="E24" s="189">
        <f t="shared" si="2"/>
        <v>120</v>
      </c>
      <c r="F24" s="315">
        <v>926</v>
      </c>
      <c r="G24" s="316">
        <v>104</v>
      </c>
      <c r="H24" s="190">
        <f t="shared" si="3"/>
        <v>3000000000</v>
      </c>
      <c r="I24" s="317">
        <v>3000075180</v>
      </c>
      <c r="J24" s="315">
        <v>129</v>
      </c>
      <c r="K24" s="315">
        <v>0</v>
      </c>
      <c r="L24" s="318" t="s">
        <v>495</v>
      </c>
      <c r="M24" s="319" t="s">
        <v>65</v>
      </c>
      <c r="N24" s="260">
        <v>353400</v>
      </c>
      <c r="O24" s="191">
        <f t="shared" si="4"/>
        <v>353.4</v>
      </c>
      <c r="P24" s="320"/>
      <c r="Q24" s="203"/>
      <c r="R24" s="320"/>
      <c r="S24" s="203">
        <v>235640.71</v>
      </c>
      <c r="T24" s="191">
        <f t="shared" si="5"/>
        <v>235.64070999999998</v>
      </c>
      <c r="U24" s="320"/>
    </row>
    <row r="25" spans="1:21" ht="61.5" customHeight="1">
      <c r="A25" s="222">
        <v>926010010</v>
      </c>
      <c r="B25" s="314" t="s">
        <v>416</v>
      </c>
      <c r="C25" s="259">
        <f t="shared" si="0"/>
        <v>1</v>
      </c>
      <c r="D25" s="259" t="str">
        <f t="shared" si="1"/>
        <v>04</v>
      </c>
      <c r="E25" s="189">
        <f t="shared" si="2"/>
        <v>240</v>
      </c>
      <c r="F25" s="315">
        <v>926</v>
      </c>
      <c r="G25" s="316">
        <v>104</v>
      </c>
      <c r="H25" s="190">
        <f t="shared" si="3"/>
        <v>3000000000</v>
      </c>
      <c r="I25" s="317">
        <v>3000075180</v>
      </c>
      <c r="J25" s="315">
        <v>244</v>
      </c>
      <c r="K25" s="315">
        <v>0</v>
      </c>
      <c r="L25" s="318" t="s">
        <v>495</v>
      </c>
      <c r="M25" s="319" t="s">
        <v>65</v>
      </c>
      <c r="N25" s="260">
        <v>177500</v>
      </c>
      <c r="O25" s="191">
        <f t="shared" si="4"/>
        <v>177.5</v>
      </c>
      <c r="P25" s="320"/>
      <c r="Q25" s="203"/>
      <c r="R25" s="320"/>
      <c r="S25" s="203">
        <v>127346.62</v>
      </c>
      <c r="T25" s="191">
        <f t="shared" si="5"/>
        <v>127.34662</v>
      </c>
      <c r="U25" s="320"/>
    </row>
    <row r="26" spans="1:21" ht="66" customHeight="1">
      <c r="A26" s="222">
        <v>926010010</v>
      </c>
      <c r="B26" s="314" t="s">
        <v>416</v>
      </c>
      <c r="C26" s="259">
        <f t="shared" si="0"/>
        <v>1</v>
      </c>
      <c r="D26" s="259" t="str">
        <f t="shared" si="1"/>
        <v>04</v>
      </c>
      <c r="E26" s="189">
        <f t="shared" si="2"/>
        <v>120</v>
      </c>
      <c r="F26" s="315">
        <v>926</v>
      </c>
      <c r="G26" s="316">
        <v>104</v>
      </c>
      <c r="H26" s="190">
        <f t="shared" si="3"/>
        <v>3000000000</v>
      </c>
      <c r="I26" s="317">
        <v>3000075190</v>
      </c>
      <c r="J26" s="315">
        <v>121</v>
      </c>
      <c r="K26" s="315">
        <v>0</v>
      </c>
      <c r="L26" s="318" t="s">
        <v>496</v>
      </c>
      <c r="M26" s="319" t="s">
        <v>66</v>
      </c>
      <c r="N26" s="260">
        <v>257179</v>
      </c>
      <c r="O26" s="191">
        <f t="shared" si="4"/>
        <v>257.179</v>
      </c>
      <c r="P26" s="320"/>
      <c r="Q26" s="203"/>
      <c r="R26" s="320"/>
      <c r="S26" s="203">
        <v>178966.62</v>
      </c>
      <c r="T26" s="191">
        <f aca="true" t="shared" si="6" ref="T26:T89">S26/1000</f>
        <v>178.96662</v>
      </c>
      <c r="U26" s="320"/>
    </row>
    <row r="27" spans="1:21" ht="69.75" customHeight="1">
      <c r="A27" s="222">
        <v>926010010</v>
      </c>
      <c r="B27" s="314" t="s">
        <v>416</v>
      </c>
      <c r="C27" s="259">
        <f t="shared" si="0"/>
        <v>1</v>
      </c>
      <c r="D27" s="259" t="str">
        <f t="shared" si="1"/>
        <v>04</v>
      </c>
      <c r="E27" s="189">
        <f t="shared" si="2"/>
        <v>120</v>
      </c>
      <c r="F27" s="315">
        <v>926</v>
      </c>
      <c r="G27" s="316">
        <v>104</v>
      </c>
      <c r="H27" s="190">
        <f t="shared" si="3"/>
        <v>3000000000</v>
      </c>
      <c r="I27" s="317">
        <v>3000075190</v>
      </c>
      <c r="J27" s="315">
        <v>129</v>
      </c>
      <c r="K27" s="315">
        <v>0</v>
      </c>
      <c r="L27" s="318" t="s">
        <v>496</v>
      </c>
      <c r="M27" s="319" t="s">
        <v>66</v>
      </c>
      <c r="N27" s="260">
        <v>72891</v>
      </c>
      <c r="O27" s="191">
        <f t="shared" si="4"/>
        <v>72.891</v>
      </c>
      <c r="P27" s="320"/>
      <c r="Q27" s="203"/>
      <c r="R27" s="320"/>
      <c r="S27" s="203">
        <v>52685.85</v>
      </c>
      <c r="T27" s="191">
        <f t="shared" si="6"/>
        <v>52.68585</v>
      </c>
      <c r="U27" s="320"/>
    </row>
    <row r="28" spans="1:21" ht="59.25" customHeight="1">
      <c r="A28" s="222">
        <v>926010010</v>
      </c>
      <c r="B28" s="314" t="s">
        <v>416</v>
      </c>
      <c r="C28" s="259">
        <f t="shared" si="0"/>
        <v>1</v>
      </c>
      <c r="D28" s="259" t="str">
        <f t="shared" si="1"/>
        <v>04</v>
      </c>
      <c r="E28" s="189">
        <f t="shared" si="2"/>
        <v>120</v>
      </c>
      <c r="F28" s="315">
        <v>926</v>
      </c>
      <c r="G28" s="316">
        <v>104</v>
      </c>
      <c r="H28" s="190">
        <f t="shared" si="3"/>
        <v>3000000000</v>
      </c>
      <c r="I28" s="317">
        <v>3000075190</v>
      </c>
      <c r="J28" s="315">
        <v>122</v>
      </c>
      <c r="K28" s="315">
        <v>0</v>
      </c>
      <c r="L28" s="318" t="s">
        <v>496</v>
      </c>
      <c r="M28" s="319" t="s">
        <v>66</v>
      </c>
      <c r="N28" s="260">
        <v>3300</v>
      </c>
      <c r="O28" s="191">
        <f t="shared" si="4"/>
        <v>3.3</v>
      </c>
      <c r="P28" s="320"/>
      <c r="Q28" s="203"/>
      <c r="R28" s="320"/>
      <c r="S28" s="203">
        <v>3300</v>
      </c>
      <c r="T28" s="191">
        <f t="shared" si="6"/>
        <v>3.3</v>
      </c>
      <c r="U28" s="320"/>
    </row>
    <row r="29" spans="1:21" ht="68.25" customHeight="1">
      <c r="A29" s="222">
        <v>926010010</v>
      </c>
      <c r="B29" s="314" t="s">
        <v>416</v>
      </c>
      <c r="C29" s="259">
        <f t="shared" si="0"/>
        <v>1</v>
      </c>
      <c r="D29" s="259" t="str">
        <f t="shared" si="1"/>
        <v>04</v>
      </c>
      <c r="E29" s="189">
        <f t="shared" si="2"/>
        <v>240</v>
      </c>
      <c r="F29" s="315">
        <v>926</v>
      </c>
      <c r="G29" s="316">
        <v>104</v>
      </c>
      <c r="H29" s="190">
        <f t="shared" si="3"/>
        <v>3000000000</v>
      </c>
      <c r="I29" s="317">
        <v>3000075190</v>
      </c>
      <c r="J29" s="315">
        <v>244</v>
      </c>
      <c r="K29" s="315">
        <v>0</v>
      </c>
      <c r="L29" s="318" t="s">
        <v>14</v>
      </c>
      <c r="M29" s="319" t="s">
        <v>66</v>
      </c>
      <c r="N29" s="260">
        <v>31245</v>
      </c>
      <c r="O29" s="191">
        <f t="shared" si="4"/>
        <v>31.245</v>
      </c>
      <c r="P29" s="320"/>
      <c r="Q29" s="203"/>
      <c r="R29" s="320"/>
      <c r="S29" s="203">
        <v>8000</v>
      </c>
      <c r="T29" s="191">
        <f t="shared" si="6"/>
        <v>8</v>
      </c>
      <c r="U29" s="320"/>
    </row>
    <row r="30" spans="1:21" ht="61.5" customHeight="1">
      <c r="A30" s="222">
        <v>926010010</v>
      </c>
      <c r="B30" s="314" t="s">
        <v>416</v>
      </c>
      <c r="C30" s="259">
        <f t="shared" si="0"/>
        <v>1</v>
      </c>
      <c r="D30" s="259" t="str">
        <f t="shared" si="1"/>
        <v>04</v>
      </c>
      <c r="E30" s="189">
        <f t="shared" si="2"/>
        <v>120</v>
      </c>
      <c r="F30" s="315">
        <v>926</v>
      </c>
      <c r="G30" s="316">
        <v>104</v>
      </c>
      <c r="H30" s="190">
        <f t="shared" si="3"/>
        <v>2900000000</v>
      </c>
      <c r="I30" s="317" t="s">
        <v>563</v>
      </c>
      <c r="J30" s="315">
        <v>121</v>
      </c>
      <c r="K30" s="315">
        <v>0</v>
      </c>
      <c r="L30" s="318" t="s">
        <v>490</v>
      </c>
      <c r="M30" s="319" t="s">
        <v>564</v>
      </c>
      <c r="N30" s="260">
        <v>1200000</v>
      </c>
      <c r="O30" s="191">
        <f t="shared" si="4"/>
        <v>1200</v>
      </c>
      <c r="P30" s="320"/>
      <c r="Q30" s="203">
        <v>1200000</v>
      </c>
      <c r="R30" s="320"/>
      <c r="S30" s="203">
        <v>0</v>
      </c>
      <c r="T30" s="191">
        <f t="shared" si="6"/>
        <v>0</v>
      </c>
      <c r="U30" s="320"/>
    </row>
    <row r="31" spans="1:21" ht="57" customHeight="1">
      <c r="A31" s="222">
        <v>926010010</v>
      </c>
      <c r="B31" s="314" t="s">
        <v>416</v>
      </c>
      <c r="C31" s="259">
        <f t="shared" si="0"/>
        <v>1</v>
      </c>
      <c r="D31" s="259" t="str">
        <f t="shared" si="1"/>
        <v>05</v>
      </c>
      <c r="E31" s="189">
        <f t="shared" si="2"/>
        <v>240</v>
      </c>
      <c r="F31" s="315">
        <v>926</v>
      </c>
      <c r="G31" s="316">
        <v>105</v>
      </c>
      <c r="H31" s="190">
        <f t="shared" si="3"/>
        <v>9010000000</v>
      </c>
      <c r="I31" s="317">
        <v>9010051200</v>
      </c>
      <c r="J31" s="315">
        <v>244</v>
      </c>
      <c r="K31" s="315">
        <v>0</v>
      </c>
      <c r="L31" s="318" t="s">
        <v>15</v>
      </c>
      <c r="M31" s="319" t="s">
        <v>16</v>
      </c>
      <c r="N31" s="260">
        <v>5853</v>
      </c>
      <c r="O31" s="191">
        <f t="shared" si="4"/>
        <v>5.853</v>
      </c>
      <c r="P31" s="320"/>
      <c r="Q31" s="203"/>
      <c r="R31" s="320"/>
      <c r="S31" s="203">
        <v>0</v>
      </c>
      <c r="T31" s="191">
        <f t="shared" si="6"/>
        <v>0</v>
      </c>
      <c r="U31" s="320"/>
    </row>
    <row r="32" spans="1:21" ht="69.75">
      <c r="A32" s="222">
        <v>926010010</v>
      </c>
      <c r="B32" s="314" t="s">
        <v>416</v>
      </c>
      <c r="C32" s="259">
        <f t="shared" si="0"/>
        <v>1</v>
      </c>
      <c r="D32" s="259" t="str">
        <f t="shared" si="1"/>
        <v>11</v>
      </c>
      <c r="E32" s="189">
        <f t="shared" si="2"/>
        <v>870</v>
      </c>
      <c r="F32" s="315">
        <v>926</v>
      </c>
      <c r="G32" s="316">
        <v>111</v>
      </c>
      <c r="H32" s="190">
        <f t="shared" si="3"/>
        <v>9010000000</v>
      </c>
      <c r="I32" s="317">
        <v>9010079900</v>
      </c>
      <c r="J32" s="315">
        <v>870</v>
      </c>
      <c r="K32" s="315">
        <v>0</v>
      </c>
      <c r="L32" s="318" t="s">
        <v>499</v>
      </c>
      <c r="M32" s="319" t="s">
        <v>433</v>
      </c>
      <c r="N32" s="260">
        <v>50000</v>
      </c>
      <c r="O32" s="191">
        <f t="shared" si="4"/>
        <v>50</v>
      </c>
      <c r="P32" s="320"/>
      <c r="Q32" s="203"/>
      <c r="R32" s="320"/>
      <c r="S32" s="203">
        <v>0</v>
      </c>
      <c r="T32" s="191">
        <f t="shared" si="6"/>
        <v>0</v>
      </c>
      <c r="U32" s="320">
        <f>SUM(S2:S31)</f>
        <v>10668686.589999998</v>
      </c>
    </row>
    <row r="33" spans="1:22" s="224" customFormat="1" ht="62.25" customHeight="1">
      <c r="A33" s="222">
        <v>926010010</v>
      </c>
      <c r="B33" s="314" t="s">
        <v>416</v>
      </c>
      <c r="C33" s="259">
        <f t="shared" si="0"/>
        <v>1</v>
      </c>
      <c r="D33" s="259" t="str">
        <f t="shared" si="1"/>
        <v>13</v>
      </c>
      <c r="E33" s="189">
        <f t="shared" si="2"/>
        <v>620</v>
      </c>
      <c r="F33" s="315">
        <v>926</v>
      </c>
      <c r="G33" s="316">
        <v>113</v>
      </c>
      <c r="H33" s="190">
        <f t="shared" si="3"/>
        <v>100000000</v>
      </c>
      <c r="I33" s="317">
        <v>100062110</v>
      </c>
      <c r="J33" s="315">
        <v>621</v>
      </c>
      <c r="K33" s="315">
        <v>0</v>
      </c>
      <c r="L33" s="318" t="s">
        <v>502</v>
      </c>
      <c r="M33" s="319" t="s">
        <v>244</v>
      </c>
      <c r="N33" s="260">
        <v>507031</v>
      </c>
      <c r="O33" s="191">
        <f t="shared" si="4"/>
        <v>507.031</v>
      </c>
      <c r="P33" s="320"/>
      <c r="Q33" s="203"/>
      <c r="R33" s="320"/>
      <c r="S33" s="203">
        <v>360634.39</v>
      </c>
      <c r="T33" s="191">
        <f t="shared" si="6"/>
        <v>360.63439</v>
      </c>
      <c r="U33" s="320"/>
      <c r="V33" s="171"/>
    </row>
    <row r="34" spans="1:21" ht="51.75" customHeight="1">
      <c r="A34" s="222">
        <v>926010010</v>
      </c>
      <c r="B34" s="314" t="s">
        <v>416</v>
      </c>
      <c r="C34" s="259">
        <f aca="true" t="shared" si="7" ref="C34:C65">VALUE(IF(G34&lt;1000,LEFT(G34,1),LEFT(G34,2)))</f>
        <v>1</v>
      </c>
      <c r="D34" s="259" t="str">
        <f aca="true" t="shared" si="8" ref="D34:D65">RIGHT(G34,2)</f>
        <v>13</v>
      </c>
      <c r="E34" s="189">
        <f aca="true" t="shared" si="9" ref="E34:E65">LEFT(J34,2)*10</f>
        <v>610</v>
      </c>
      <c r="F34" s="315">
        <v>926</v>
      </c>
      <c r="G34" s="316">
        <v>113</v>
      </c>
      <c r="H34" s="190">
        <f aca="true" t="shared" si="10" ref="H34:H65">VALUE(IF(I34&lt;1000000000,LEFT(I34,2),LEFT(I34,3)))*10000000</f>
        <v>3000000000</v>
      </c>
      <c r="I34" s="317">
        <v>3000075180</v>
      </c>
      <c r="J34" s="315">
        <v>611</v>
      </c>
      <c r="K34" s="315">
        <v>0</v>
      </c>
      <c r="L34" s="318" t="s">
        <v>503</v>
      </c>
      <c r="M34" s="319" t="s">
        <v>192</v>
      </c>
      <c r="N34" s="260">
        <v>249450</v>
      </c>
      <c r="O34" s="191">
        <f aca="true" t="shared" si="11" ref="O34:O65">N34/1000</f>
        <v>249.45</v>
      </c>
      <c r="P34" s="320"/>
      <c r="Q34" s="203"/>
      <c r="R34" s="320"/>
      <c r="S34" s="203">
        <v>241891.75</v>
      </c>
      <c r="T34" s="191">
        <f t="shared" si="6"/>
        <v>241.89175</v>
      </c>
      <c r="U34" s="320">
        <f>SUM(S33:S33)</f>
        <v>360634.39</v>
      </c>
    </row>
    <row r="35" spans="1:21" ht="60" customHeight="1">
      <c r="A35" s="222">
        <v>926010010</v>
      </c>
      <c r="B35" s="314" t="s">
        <v>416</v>
      </c>
      <c r="C35" s="259">
        <f t="shared" si="7"/>
        <v>1</v>
      </c>
      <c r="D35" s="259" t="str">
        <f t="shared" si="8"/>
        <v>13</v>
      </c>
      <c r="E35" s="189">
        <f t="shared" si="9"/>
        <v>610</v>
      </c>
      <c r="F35" s="315">
        <v>926</v>
      </c>
      <c r="G35" s="316">
        <v>113</v>
      </c>
      <c r="H35" s="190">
        <f t="shared" si="10"/>
        <v>3000000000</v>
      </c>
      <c r="I35" s="317">
        <v>3000075190</v>
      </c>
      <c r="J35" s="315">
        <v>611</v>
      </c>
      <c r="K35" s="315">
        <v>0</v>
      </c>
      <c r="L35" s="318" t="s">
        <v>504</v>
      </c>
      <c r="M35" s="319" t="s">
        <v>193</v>
      </c>
      <c r="N35" s="260">
        <v>98310</v>
      </c>
      <c r="O35" s="191">
        <f t="shared" si="11"/>
        <v>98.31</v>
      </c>
      <c r="P35" s="320"/>
      <c r="Q35" s="203"/>
      <c r="R35" s="320"/>
      <c r="S35" s="203">
        <v>38200</v>
      </c>
      <c r="T35" s="191">
        <f t="shared" si="6"/>
        <v>38.2</v>
      </c>
      <c r="U35" s="320"/>
    </row>
    <row r="36" spans="1:21" ht="60.75" customHeight="1">
      <c r="A36" s="222">
        <v>926010010</v>
      </c>
      <c r="B36" s="314" t="s">
        <v>416</v>
      </c>
      <c r="C36" s="259">
        <f t="shared" si="7"/>
        <v>1</v>
      </c>
      <c r="D36" s="259" t="str">
        <f t="shared" si="8"/>
        <v>13</v>
      </c>
      <c r="E36" s="189">
        <f t="shared" si="9"/>
        <v>620</v>
      </c>
      <c r="F36" s="315">
        <v>926</v>
      </c>
      <c r="G36" s="316">
        <v>113</v>
      </c>
      <c r="H36" s="190">
        <f t="shared" si="10"/>
        <v>3100000000</v>
      </c>
      <c r="I36" s="317">
        <v>3100062130</v>
      </c>
      <c r="J36" s="315">
        <v>621</v>
      </c>
      <c r="K36" s="315">
        <v>0</v>
      </c>
      <c r="L36" s="318" t="s">
        <v>500</v>
      </c>
      <c r="M36" s="319">
        <v>2701</v>
      </c>
      <c r="N36" s="260">
        <v>6352874</v>
      </c>
      <c r="O36" s="191">
        <f t="shared" si="11"/>
        <v>6352.874</v>
      </c>
      <c r="P36" s="320"/>
      <c r="Q36" s="203"/>
      <c r="R36" s="320"/>
      <c r="S36" s="203">
        <v>5590581.18</v>
      </c>
      <c r="T36" s="191">
        <f t="shared" si="6"/>
        <v>5590.58118</v>
      </c>
      <c r="U36" s="320"/>
    </row>
    <row r="37" spans="1:21" ht="51" customHeight="1">
      <c r="A37" s="222">
        <v>926010010</v>
      </c>
      <c r="B37" s="314" t="s">
        <v>416</v>
      </c>
      <c r="C37" s="259">
        <f t="shared" si="7"/>
        <v>1</v>
      </c>
      <c r="D37" s="259" t="str">
        <f t="shared" si="8"/>
        <v>13</v>
      </c>
      <c r="E37" s="189">
        <f t="shared" si="9"/>
        <v>620</v>
      </c>
      <c r="F37" s="315">
        <v>926</v>
      </c>
      <c r="G37" s="316">
        <v>113</v>
      </c>
      <c r="H37" s="190">
        <f t="shared" si="10"/>
        <v>3100000000</v>
      </c>
      <c r="I37" s="317" t="s">
        <v>434</v>
      </c>
      <c r="J37" s="315">
        <v>621</v>
      </c>
      <c r="K37" s="315">
        <v>0</v>
      </c>
      <c r="L37" s="318" t="s">
        <v>501</v>
      </c>
      <c r="M37" s="319" t="s">
        <v>369</v>
      </c>
      <c r="N37" s="260">
        <v>5000000</v>
      </c>
      <c r="O37" s="191">
        <f t="shared" si="11"/>
        <v>5000</v>
      </c>
      <c r="P37" s="320"/>
      <c r="Q37" s="203">
        <v>5000000</v>
      </c>
      <c r="R37" s="320"/>
      <c r="S37" s="203">
        <v>2885672.17</v>
      </c>
      <c r="T37" s="191">
        <f t="shared" si="6"/>
        <v>2885.67217</v>
      </c>
      <c r="U37" s="320"/>
    </row>
    <row r="38" spans="1:21" ht="69.75">
      <c r="A38" s="222">
        <v>926010010</v>
      </c>
      <c r="B38" s="314" t="s">
        <v>416</v>
      </c>
      <c r="C38" s="259">
        <f t="shared" si="7"/>
        <v>1</v>
      </c>
      <c r="D38" s="259" t="str">
        <f t="shared" si="8"/>
        <v>13</v>
      </c>
      <c r="E38" s="189">
        <f t="shared" si="9"/>
        <v>610</v>
      </c>
      <c r="F38" s="315">
        <v>926</v>
      </c>
      <c r="G38" s="316">
        <v>113</v>
      </c>
      <c r="H38" s="190">
        <f t="shared" si="10"/>
        <v>9010000000</v>
      </c>
      <c r="I38" s="317">
        <v>9010061120</v>
      </c>
      <c r="J38" s="315">
        <v>611</v>
      </c>
      <c r="K38" s="315">
        <v>0</v>
      </c>
      <c r="L38" s="318" t="s">
        <v>468</v>
      </c>
      <c r="M38" s="319">
        <v>3301</v>
      </c>
      <c r="N38" s="260">
        <v>5901342</v>
      </c>
      <c r="O38" s="191">
        <f t="shared" si="11"/>
        <v>5901.342</v>
      </c>
      <c r="P38" s="320"/>
      <c r="Q38" s="203"/>
      <c r="R38" s="320"/>
      <c r="S38" s="203">
        <v>5169212.91</v>
      </c>
      <c r="T38" s="191">
        <f t="shared" si="6"/>
        <v>5169.21291</v>
      </c>
      <c r="U38" s="320">
        <f>SUM(S35:S37)</f>
        <v>8514453.35</v>
      </c>
    </row>
    <row r="39" spans="1:21" ht="69.75">
      <c r="A39" s="222">
        <v>926010010</v>
      </c>
      <c r="B39" s="314" t="s">
        <v>416</v>
      </c>
      <c r="C39" s="259">
        <f t="shared" si="7"/>
        <v>1</v>
      </c>
      <c r="D39" s="259" t="str">
        <f t="shared" si="8"/>
        <v>13</v>
      </c>
      <c r="E39" s="189">
        <f t="shared" si="9"/>
        <v>610</v>
      </c>
      <c r="F39" s="315">
        <v>926</v>
      </c>
      <c r="G39" s="316">
        <v>113</v>
      </c>
      <c r="H39" s="190">
        <f t="shared" si="10"/>
        <v>9010000000</v>
      </c>
      <c r="I39" s="317" t="s">
        <v>566</v>
      </c>
      <c r="J39" s="315">
        <v>611</v>
      </c>
      <c r="K39" s="315">
        <v>0</v>
      </c>
      <c r="L39" s="318" t="s">
        <v>468</v>
      </c>
      <c r="M39" s="319">
        <v>5003301</v>
      </c>
      <c r="N39" s="260">
        <v>1500000</v>
      </c>
      <c r="O39" s="191">
        <f t="shared" si="11"/>
        <v>1500</v>
      </c>
      <c r="P39" s="320"/>
      <c r="Q39" s="203">
        <v>1500000</v>
      </c>
      <c r="R39" s="320"/>
      <c r="S39" s="203">
        <v>0</v>
      </c>
      <c r="T39" s="191">
        <f t="shared" si="6"/>
        <v>0</v>
      </c>
      <c r="U39" s="320">
        <f>SUM(S36:S38)</f>
        <v>13645466.26</v>
      </c>
    </row>
    <row r="40" spans="1:21" ht="59.25" customHeight="1">
      <c r="A40" s="222">
        <v>926010010</v>
      </c>
      <c r="B40" s="314" t="s">
        <v>416</v>
      </c>
      <c r="C40" s="259">
        <f t="shared" si="7"/>
        <v>3</v>
      </c>
      <c r="D40" s="259" t="str">
        <f t="shared" si="8"/>
        <v>09</v>
      </c>
      <c r="E40" s="189">
        <f t="shared" si="9"/>
        <v>240</v>
      </c>
      <c r="F40" s="315">
        <v>926</v>
      </c>
      <c r="G40" s="316">
        <v>309</v>
      </c>
      <c r="H40" s="190">
        <f t="shared" si="10"/>
        <v>1000000000</v>
      </c>
      <c r="I40" s="317">
        <v>1000020020</v>
      </c>
      <c r="J40" s="315">
        <v>244</v>
      </c>
      <c r="K40" s="315">
        <v>0</v>
      </c>
      <c r="L40" s="318" t="s">
        <v>506</v>
      </c>
      <c r="M40" s="319">
        <v>136</v>
      </c>
      <c r="N40" s="260">
        <v>38000</v>
      </c>
      <c r="O40" s="191">
        <f t="shared" si="11"/>
        <v>38</v>
      </c>
      <c r="P40" s="320"/>
      <c r="Q40" s="203"/>
      <c r="R40" s="320"/>
      <c r="S40" s="203">
        <v>30845.94</v>
      </c>
      <c r="T40" s="191">
        <f t="shared" si="6"/>
        <v>30.84594</v>
      </c>
      <c r="U40" s="320"/>
    </row>
    <row r="41" spans="1:29" ht="60" customHeight="1">
      <c r="A41" s="222">
        <v>926010010</v>
      </c>
      <c r="B41" s="314" t="s">
        <v>416</v>
      </c>
      <c r="C41" s="259">
        <f t="shared" si="7"/>
        <v>3</v>
      </c>
      <c r="D41" s="259" t="str">
        <f t="shared" si="8"/>
        <v>09</v>
      </c>
      <c r="E41" s="189">
        <f t="shared" si="9"/>
        <v>620</v>
      </c>
      <c r="F41" s="315">
        <v>926</v>
      </c>
      <c r="G41" s="316">
        <v>309</v>
      </c>
      <c r="H41" s="190">
        <f t="shared" si="10"/>
        <v>1000000000</v>
      </c>
      <c r="I41" s="317">
        <v>1000063120</v>
      </c>
      <c r="J41" s="315">
        <v>621</v>
      </c>
      <c r="K41" s="315">
        <v>0</v>
      </c>
      <c r="L41" s="318" t="s">
        <v>505</v>
      </c>
      <c r="M41" s="319" t="s">
        <v>202</v>
      </c>
      <c r="N41" s="260">
        <v>1300000</v>
      </c>
      <c r="O41" s="191">
        <f t="shared" si="11"/>
        <v>1300</v>
      </c>
      <c r="P41" s="320"/>
      <c r="Q41" s="203"/>
      <c r="R41" s="320"/>
      <c r="S41" s="203">
        <v>1209257.27</v>
      </c>
      <c r="T41" s="191">
        <f t="shared" si="6"/>
        <v>1209.25727</v>
      </c>
      <c r="U41" s="320"/>
      <c r="AC41" s="171" t="s">
        <v>281</v>
      </c>
    </row>
    <row r="42" spans="1:21" ht="55.5" customHeight="1">
      <c r="A42" s="222">
        <v>926010010</v>
      </c>
      <c r="B42" s="314" t="s">
        <v>416</v>
      </c>
      <c r="C42" s="259">
        <f t="shared" si="7"/>
        <v>4</v>
      </c>
      <c r="D42" s="259" t="str">
        <f t="shared" si="8"/>
        <v>05</v>
      </c>
      <c r="E42" s="189">
        <f t="shared" si="9"/>
        <v>240</v>
      </c>
      <c r="F42" s="315">
        <v>926</v>
      </c>
      <c r="G42" s="316">
        <v>405</v>
      </c>
      <c r="H42" s="190">
        <f t="shared" si="10"/>
        <v>800000000</v>
      </c>
      <c r="I42" s="317" t="s">
        <v>296</v>
      </c>
      <c r="J42" s="315">
        <v>244</v>
      </c>
      <c r="K42" s="315">
        <v>0</v>
      </c>
      <c r="L42" s="318" t="s">
        <v>508</v>
      </c>
      <c r="M42" s="319" t="s">
        <v>340</v>
      </c>
      <c r="N42" s="260">
        <v>250000</v>
      </c>
      <c r="O42" s="191">
        <f t="shared" si="11"/>
        <v>250</v>
      </c>
      <c r="P42" s="320"/>
      <c r="Q42" s="203">
        <v>250000</v>
      </c>
      <c r="R42" s="320"/>
      <c r="S42" s="203">
        <v>160000</v>
      </c>
      <c r="T42" s="191">
        <f t="shared" si="6"/>
        <v>160</v>
      </c>
      <c r="U42" s="320"/>
    </row>
    <row r="43" spans="1:21" ht="61.5" customHeight="1">
      <c r="A43" s="222">
        <v>926010010</v>
      </c>
      <c r="B43" s="314" t="s">
        <v>416</v>
      </c>
      <c r="C43" s="259">
        <f t="shared" si="7"/>
        <v>4</v>
      </c>
      <c r="D43" s="259" t="str">
        <f t="shared" si="8"/>
        <v>05</v>
      </c>
      <c r="E43" s="189">
        <f t="shared" si="9"/>
        <v>810</v>
      </c>
      <c r="F43" s="315">
        <v>926</v>
      </c>
      <c r="G43" s="316">
        <v>405</v>
      </c>
      <c r="H43" s="190">
        <f t="shared" si="10"/>
        <v>800000000</v>
      </c>
      <c r="I43" s="317" t="s">
        <v>296</v>
      </c>
      <c r="J43" s="315">
        <v>811</v>
      </c>
      <c r="K43" s="315">
        <v>0</v>
      </c>
      <c r="L43" s="318" t="s">
        <v>509</v>
      </c>
      <c r="M43" s="319" t="s">
        <v>68</v>
      </c>
      <c r="N43" s="260">
        <v>400000</v>
      </c>
      <c r="O43" s="191">
        <f t="shared" si="11"/>
        <v>400</v>
      </c>
      <c r="P43" s="320"/>
      <c r="Q43" s="203">
        <v>400000</v>
      </c>
      <c r="R43" s="320"/>
      <c r="S43" s="203">
        <v>0</v>
      </c>
      <c r="T43" s="191">
        <f t="shared" si="6"/>
        <v>0</v>
      </c>
      <c r="U43" s="320"/>
    </row>
    <row r="44" spans="1:21" ht="60" customHeight="1">
      <c r="A44" s="222">
        <v>926010010</v>
      </c>
      <c r="B44" s="314" t="s">
        <v>416</v>
      </c>
      <c r="C44" s="259">
        <f t="shared" si="7"/>
        <v>4</v>
      </c>
      <c r="D44" s="259" t="str">
        <f t="shared" si="8"/>
        <v>05</v>
      </c>
      <c r="E44" s="189">
        <f t="shared" si="9"/>
        <v>810</v>
      </c>
      <c r="F44" s="315">
        <v>926</v>
      </c>
      <c r="G44" s="316">
        <v>405</v>
      </c>
      <c r="H44" s="190">
        <f t="shared" si="10"/>
        <v>800000000</v>
      </c>
      <c r="I44" s="317">
        <v>800073700</v>
      </c>
      <c r="J44" s="315">
        <v>811</v>
      </c>
      <c r="K44" s="315">
        <v>0</v>
      </c>
      <c r="L44" s="318" t="s">
        <v>510</v>
      </c>
      <c r="M44" s="319" t="s">
        <v>370</v>
      </c>
      <c r="N44" s="260">
        <v>2236444</v>
      </c>
      <c r="O44" s="191">
        <f t="shared" si="11"/>
        <v>2236.444</v>
      </c>
      <c r="P44" s="320"/>
      <c r="Q44" s="203"/>
      <c r="R44" s="320"/>
      <c r="S44" s="203">
        <v>1601880</v>
      </c>
      <c r="T44" s="191">
        <f t="shared" si="6"/>
        <v>1601.88</v>
      </c>
      <c r="U44" s="320"/>
    </row>
    <row r="45" spans="1:21" ht="54" customHeight="1">
      <c r="A45" s="222">
        <v>926010010</v>
      </c>
      <c r="B45" s="314" t="s">
        <v>416</v>
      </c>
      <c r="C45" s="259">
        <f t="shared" si="7"/>
        <v>4</v>
      </c>
      <c r="D45" s="259" t="str">
        <f t="shared" si="8"/>
        <v>05</v>
      </c>
      <c r="E45" s="189">
        <f t="shared" si="9"/>
        <v>240</v>
      </c>
      <c r="F45" s="315">
        <v>926</v>
      </c>
      <c r="G45" s="316">
        <v>405</v>
      </c>
      <c r="H45" s="190">
        <f t="shared" si="10"/>
        <v>800000000</v>
      </c>
      <c r="I45" s="317">
        <v>800074380</v>
      </c>
      <c r="J45" s="315">
        <v>244</v>
      </c>
      <c r="K45" s="315">
        <v>0</v>
      </c>
      <c r="L45" s="318" t="s">
        <v>543</v>
      </c>
      <c r="M45" s="319" t="s">
        <v>544</v>
      </c>
      <c r="N45" s="260">
        <v>99018</v>
      </c>
      <c r="O45" s="191">
        <f t="shared" si="11"/>
        <v>99.018</v>
      </c>
      <c r="P45" s="320"/>
      <c r="Q45" s="203"/>
      <c r="R45" s="320"/>
      <c r="S45" s="203">
        <v>0</v>
      </c>
      <c r="T45" s="191">
        <f t="shared" si="6"/>
        <v>0</v>
      </c>
      <c r="U45" s="320"/>
    </row>
    <row r="46" spans="1:21" ht="55.5" customHeight="1">
      <c r="A46" s="222">
        <v>926010010</v>
      </c>
      <c r="B46" s="314" t="s">
        <v>416</v>
      </c>
      <c r="C46" s="259">
        <f t="shared" si="7"/>
        <v>4</v>
      </c>
      <c r="D46" s="259" t="str">
        <f t="shared" si="8"/>
        <v>05</v>
      </c>
      <c r="E46" s="189">
        <f t="shared" si="9"/>
        <v>120</v>
      </c>
      <c r="F46" s="315">
        <v>926</v>
      </c>
      <c r="G46" s="316">
        <v>405</v>
      </c>
      <c r="H46" s="190">
        <f t="shared" si="10"/>
        <v>800000000</v>
      </c>
      <c r="I46" s="317">
        <v>800075210</v>
      </c>
      <c r="J46" s="315">
        <v>121</v>
      </c>
      <c r="K46" s="315">
        <v>0</v>
      </c>
      <c r="L46" s="318" t="s">
        <v>494</v>
      </c>
      <c r="M46" s="319" t="s">
        <v>194</v>
      </c>
      <c r="N46" s="260">
        <v>1880608</v>
      </c>
      <c r="O46" s="191">
        <f t="shared" si="11"/>
        <v>1880.608</v>
      </c>
      <c r="P46" s="320"/>
      <c r="Q46" s="203"/>
      <c r="R46" s="320"/>
      <c r="S46" s="203">
        <v>1048835.17</v>
      </c>
      <c r="T46" s="191">
        <f t="shared" si="6"/>
        <v>1048.8351699999998</v>
      </c>
      <c r="U46" s="320">
        <f>SUM(S40:S45)</f>
        <v>3001983.21</v>
      </c>
    </row>
    <row r="47" spans="1:21" ht="53.25" customHeight="1">
      <c r="A47" s="222">
        <v>926010010</v>
      </c>
      <c r="B47" s="314" t="s">
        <v>416</v>
      </c>
      <c r="C47" s="259">
        <f>VALUE(IF(G47&lt;1000,LEFT(G47,1),LEFT(G47,2)))</f>
        <v>4</v>
      </c>
      <c r="D47" s="259" t="str">
        <f>RIGHT(G47,2)</f>
        <v>05</v>
      </c>
      <c r="E47" s="189">
        <f>LEFT(J47,2)*10</f>
        <v>120</v>
      </c>
      <c r="F47" s="315">
        <v>926</v>
      </c>
      <c r="G47" s="316">
        <v>405</v>
      </c>
      <c r="H47" s="190">
        <f>VALUE(IF(I47&lt;1000000000,LEFT(I47,2),LEFT(I47,3)))*10000000</f>
        <v>800000000</v>
      </c>
      <c r="I47" s="317">
        <v>800075210</v>
      </c>
      <c r="J47" s="315">
        <v>129</v>
      </c>
      <c r="K47" s="315">
        <v>0</v>
      </c>
      <c r="L47" s="318" t="s">
        <v>494</v>
      </c>
      <c r="M47" s="319" t="s">
        <v>194</v>
      </c>
      <c r="N47" s="260">
        <v>508545</v>
      </c>
      <c r="O47" s="191">
        <f t="shared" si="11"/>
        <v>508.545</v>
      </c>
      <c r="P47" s="320"/>
      <c r="Q47" s="203"/>
      <c r="R47" s="320"/>
      <c r="S47" s="203">
        <v>329211.89</v>
      </c>
      <c r="T47" s="191">
        <f t="shared" si="6"/>
        <v>329.21189000000004</v>
      </c>
      <c r="U47" s="320">
        <f>SUM(S41:S46)</f>
        <v>4019972.44</v>
      </c>
    </row>
    <row r="48" spans="1:21" ht="57.75" customHeight="1">
      <c r="A48" s="222">
        <v>926010010</v>
      </c>
      <c r="B48" s="314" t="s">
        <v>416</v>
      </c>
      <c r="C48" s="259">
        <f t="shared" si="7"/>
        <v>4</v>
      </c>
      <c r="D48" s="259" t="str">
        <f t="shared" si="8"/>
        <v>05</v>
      </c>
      <c r="E48" s="189">
        <f t="shared" si="9"/>
        <v>240</v>
      </c>
      <c r="F48" s="315">
        <v>926</v>
      </c>
      <c r="G48" s="316">
        <v>405</v>
      </c>
      <c r="H48" s="190">
        <f t="shared" si="10"/>
        <v>800000000</v>
      </c>
      <c r="I48" s="317">
        <v>800075210</v>
      </c>
      <c r="J48" s="315">
        <v>244</v>
      </c>
      <c r="K48" s="315">
        <v>0</v>
      </c>
      <c r="L48" s="318" t="s">
        <v>494</v>
      </c>
      <c r="M48" s="319" t="s">
        <v>194</v>
      </c>
      <c r="N48" s="260">
        <v>255900</v>
      </c>
      <c r="O48" s="191">
        <f t="shared" si="11"/>
        <v>255.9</v>
      </c>
      <c r="P48" s="320"/>
      <c r="Q48" s="203"/>
      <c r="R48" s="320"/>
      <c r="S48" s="203">
        <v>66545.01</v>
      </c>
      <c r="T48" s="191">
        <f t="shared" si="6"/>
        <v>66.54500999999999</v>
      </c>
      <c r="U48" s="320"/>
    </row>
    <row r="49" spans="1:21" ht="48.75" customHeight="1">
      <c r="A49" s="222">
        <v>926010010</v>
      </c>
      <c r="B49" s="314" t="s">
        <v>416</v>
      </c>
      <c r="C49" s="259">
        <f t="shared" si="7"/>
        <v>4</v>
      </c>
      <c r="D49" s="259" t="str">
        <f t="shared" si="8"/>
        <v>05</v>
      </c>
      <c r="E49" s="189">
        <f t="shared" si="9"/>
        <v>240</v>
      </c>
      <c r="F49" s="315">
        <v>926</v>
      </c>
      <c r="G49" s="316">
        <v>405</v>
      </c>
      <c r="H49" s="190">
        <f t="shared" si="10"/>
        <v>9040000000</v>
      </c>
      <c r="I49" s="317">
        <v>9040020291</v>
      </c>
      <c r="J49" s="315">
        <v>244</v>
      </c>
      <c r="K49" s="315">
        <v>0</v>
      </c>
      <c r="L49" s="318" t="s">
        <v>560</v>
      </c>
      <c r="M49" s="319" t="s">
        <v>559</v>
      </c>
      <c r="N49" s="260">
        <v>35000</v>
      </c>
      <c r="O49" s="191">
        <f t="shared" si="11"/>
        <v>35</v>
      </c>
      <c r="P49" s="320"/>
      <c r="Q49" s="203"/>
      <c r="R49" s="320"/>
      <c r="S49" s="203">
        <v>25000</v>
      </c>
      <c r="T49" s="191">
        <f t="shared" si="6"/>
        <v>25</v>
      </c>
      <c r="U49" s="320"/>
    </row>
    <row r="50" spans="1:21" ht="51" customHeight="1">
      <c r="A50" s="222">
        <v>926010010</v>
      </c>
      <c r="B50" s="314" t="s">
        <v>416</v>
      </c>
      <c r="C50" s="259">
        <f t="shared" si="7"/>
        <v>4</v>
      </c>
      <c r="D50" s="259" t="str">
        <f t="shared" si="8"/>
        <v>05</v>
      </c>
      <c r="E50" s="189">
        <f t="shared" si="9"/>
        <v>240</v>
      </c>
      <c r="F50" s="315">
        <v>926</v>
      </c>
      <c r="G50" s="316">
        <v>405</v>
      </c>
      <c r="H50" s="190">
        <f t="shared" si="10"/>
        <v>9040000000</v>
      </c>
      <c r="I50" s="317">
        <v>9040075290</v>
      </c>
      <c r="J50" s="315">
        <v>244</v>
      </c>
      <c r="K50" s="315">
        <v>0</v>
      </c>
      <c r="L50" s="318" t="s">
        <v>471</v>
      </c>
      <c r="M50" s="319" t="s">
        <v>45</v>
      </c>
      <c r="N50" s="260">
        <v>0</v>
      </c>
      <c r="O50" s="191">
        <f t="shared" si="11"/>
        <v>0</v>
      </c>
      <c r="P50" s="320"/>
      <c r="Q50" s="203"/>
      <c r="R50" s="320"/>
      <c r="S50" s="203">
        <v>0</v>
      </c>
      <c r="T50" s="191">
        <f t="shared" si="6"/>
        <v>0</v>
      </c>
      <c r="U50" s="320"/>
    </row>
    <row r="51" spans="1:21" ht="51.75" customHeight="1">
      <c r="A51" s="222">
        <v>926010010</v>
      </c>
      <c r="B51" s="314" t="s">
        <v>416</v>
      </c>
      <c r="C51" s="259">
        <f t="shared" si="7"/>
        <v>4</v>
      </c>
      <c r="D51" s="259" t="str">
        <f t="shared" si="8"/>
        <v>05</v>
      </c>
      <c r="E51" s="189">
        <f t="shared" si="9"/>
        <v>240</v>
      </c>
      <c r="F51" s="315">
        <v>926</v>
      </c>
      <c r="G51" s="316">
        <v>405</v>
      </c>
      <c r="H51" s="190">
        <f t="shared" si="10"/>
        <v>800000000</v>
      </c>
      <c r="I51" s="317" t="s">
        <v>598</v>
      </c>
      <c r="J51" s="315">
        <v>244</v>
      </c>
      <c r="K51" s="315">
        <v>0</v>
      </c>
      <c r="L51" s="318" t="s">
        <v>543</v>
      </c>
      <c r="M51" s="319" t="s">
        <v>545</v>
      </c>
      <c r="N51" s="260">
        <v>0</v>
      </c>
      <c r="O51" s="191">
        <f t="shared" si="11"/>
        <v>0</v>
      </c>
      <c r="P51" s="320"/>
      <c r="Q51" s="203"/>
      <c r="R51" s="320"/>
      <c r="S51" s="203">
        <v>0</v>
      </c>
      <c r="T51" s="191">
        <f t="shared" si="6"/>
        <v>0</v>
      </c>
      <c r="U51" s="320"/>
    </row>
    <row r="52" spans="1:21" ht="52.5" customHeight="1">
      <c r="A52" s="222">
        <v>926010010</v>
      </c>
      <c r="B52" s="314" t="s">
        <v>416</v>
      </c>
      <c r="C52" s="259">
        <f t="shared" si="7"/>
        <v>4</v>
      </c>
      <c r="D52" s="259" t="str">
        <f t="shared" si="8"/>
        <v>08</v>
      </c>
      <c r="E52" s="189">
        <f t="shared" si="9"/>
        <v>810</v>
      </c>
      <c r="F52" s="315">
        <v>926</v>
      </c>
      <c r="G52" s="316">
        <v>408</v>
      </c>
      <c r="H52" s="190">
        <f t="shared" si="10"/>
        <v>1200000000</v>
      </c>
      <c r="I52" s="317">
        <v>1200063200</v>
      </c>
      <c r="J52" s="315">
        <v>811</v>
      </c>
      <c r="K52" s="315">
        <v>0</v>
      </c>
      <c r="L52" s="318" t="s">
        <v>511</v>
      </c>
      <c r="M52" s="319">
        <v>1003</v>
      </c>
      <c r="N52" s="260">
        <v>2000000</v>
      </c>
      <c r="O52" s="191">
        <f t="shared" si="11"/>
        <v>2000</v>
      </c>
      <c r="P52" s="320"/>
      <c r="Q52" s="203"/>
      <c r="R52" s="320"/>
      <c r="S52" s="203">
        <v>1627693.48</v>
      </c>
      <c r="T52" s="191">
        <f t="shared" si="6"/>
        <v>1627.69348</v>
      </c>
      <c r="U52" s="320"/>
    </row>
    <row r="53" spans="1:21" ht="45.75" customHeight="1">
      <c r="A53" s="222">
        <v>940010400</v>
      </c>
      <c r="B53" s="314" t="s">
        <v>416</v>
      </c>
      <c r="C53" s="259">
        <f t="shared" si="7"/>
        <v>4</v>
      </c>
      <c r="D53" s="259" t="str">
        <f t="shared" si="8"/>
        <v>10</v>
      </c>
      <c r="E53" s="189">
        <f t="shared" si="9"/>
        <v>240</v>
      </c>
      <c r="F53" s="315">
        <v>926</v>
      </c>
      <c r="G53" s="316">
        <v>410</v>
      </c>
      <c r="H53" s="190">
        <f t="shared" si="10"/>
        <v>9010000000</v>
      </c>
      <c r="I53" s="317">
        <v>9010076200</v>
      </c>
      <c r="J53" s="315">
        <v>244</v>
      </c>
      <c r="K53" s="315">
        <v>0</v>
      </c>
      <c r="L53" s="318" t="s">
        <v>535</v>
      </c>
      <c r="M53" s="319" t="s">
        <v>436</v>
      </c>
      <c r="N53" s="260">
        <v>10000</v>
      </c>
      <c r="O53" s="191">
        <f t="shared" si="11"/>
        <v>10</v>
      </c>
      <c r="P53" s="320"/>
      <c r="Q53" s="203"/>
      <c r="R53" s="320"/>
      <c r="S53" s="203">
        <v>167.5</v>
      </c>
      <c r="T53" s="191">
        <f t="shared" si="6"/>
        <v>0.1675</v>
      </c>
      <c r="U53" s="320"/>
    </row>
    <row r="54" spans="1:21" ht="55.5" customHeight="1">
      <c r="A54" s="222">
        <v>940010400</v>
      </c>
      <c r="B54" s="314" t="s">
        <v>416</v>
      </c>
      <c r="C54" s="259">
        <f t="shared" si="7"/>
        <v>4</v>
      </c>
      <c r="D54" s="259" t="str">
        <f t="shared" si="8"/>
        <v>10</v>
      </c>
      <c r="E54" s="189">
        <f t="shared" si="9"/>
        <v>360</v>
      </c>
      <c r="F54" s="315">
        <v>926</v>
      </c>
      <c r="G54" s="316">
        <v>410</v>
      </c>
      <c r="H54" s="190">
        <f t="shared" si="10"/>
        <v>9010000000</v>
      </c>
      <c r="I54" s="317">
        <v>9010076200</v>
      </c>
      <c r="J54" s="315">
        <v>360</v>
      </c>
      <c r="K54" s="315">
        <v>0</v>
      </c>
      <c r="L54" s="318" t="s">
        <v>535</v>
      </c>
      <c r="M54" s="319" t="s">
        <v>436</v>
      </c>
      <c r="N54" s="260">
        <v>371600</v>
      </c>
      <c r="O54" s="191">
        <f t="shared" si="11"/>
        <v>371.6</v>
      </c>
      <c r="P54" s="320"/>
      <c r="Q54" s="203"/>
      <c r="R54" s="320"/>
      <c r="S54" s="203">
        <v>18807</v>
      </c>
      <c r="T54" s="191">
        <f t="shared" si="6"/>
        <v>18.807</v>
      </c>
      <c r="U54" s="320"/>
    </row>
    <row r="55" spans="1:21" ht="55.5" customHeight="1">
      <c r="A55" s="222">
        <v>926010010</v>
      </c>
      <c r="B55" s="314" t="s">
        <v>416</v>
      </c>
      <c r="C55" s="259">
        <f t="shared" si="7"/>
        <v>4</v>
      </c>
      <c r="D55" s="259" t="str">
        <f t="shared" si="8"/>
        <v>12</v>
      </c>
      <c r="E55" s="189">
        <f t="shared" si="9"/>
        <v>810</v>
      </c>
      <c r="F55" s="315">
        <v>926</v>
      </c>
      <c r="G55" s="316">
        <v>412</v>
      </c>
      <c r="H55" s="190">
        <f t="shared" si="10"/>
        <v>1900000000</v>
      </c>
      <c r="I55" s="317">
        <v>1900063360</v>
      </c>
      <c r="J55" s="315">
        <v>811</v>
      </c>
      <c r="K55" s="315">
        <v>0</v>
      </c>
      <c r="L55" s="318" t="s">
        <v>507</v>
      </c>
      <c r="M55" s="319" t="s">
        <v>67</v>
      </c>
      <c r="N55" s="260">
        <v>470000</v>
      </c>
      <c r="O55" s="191">
        <f t="shared" si="11"/>
        <v>470</v>
      </c>
      <c r="P55" s="320"/>
      <c r="Q55" s="203"/>
      <c r="R55" s="320"/>
      <c r="S55" s="203">
        <v>235000</v>
      </c>
      <c r="T55" s="191">
        <f t="shared" si="6"/>
        <v>235</v>
      </c>
      <c r="U55" s="320"/>
    </row>
    <row r="56" spans="1:21" ht="50.25" customHeight="1">
      <c r="A56" s="222">
        <v>926010010</v>
      </c>
      <c r="B56" s="314" t="s">
        <v>416</v>
      </c>
      <c r="C56" s="259">
        <f t="shared" si="7"/>
        <v>5</v>
      </c>
      <c r="D56" s="259" t="str">
        <f t="shared" si="8"/>
        <v>01</v>
      </c>
      <c r="E56" s="189">
        <f t="shared" si="9"/>
        <v>850</v>
      </c>
      <c r="F56" s="315">
        <v>926</v>
      </c>
      <c r="G56" s="316">
        <v>501</v>
      </c>
      <c r="H56" s="190">
        <f t="shared" si="10"/>
        <v>3200000000</v>
      </c>
      <c r="I56" s="317">
        <v>3200020101</v>
      </c>
      <c r="J56" s="315">
        <v>853</v>
      </c>
      <c r="K56" s="315">
        <v>0</v>
      </c>
      <c r="L56" s="318" t="s">
        <v>17</v>
      </c>
      <c r="M56" s="319" t="s">
        <v>435</v>
      </c>
      <c r="N56" s="260">
        <v>77100</v>
      </c>
      <c r="O56" s="191">
        <f t="shared" si="11"/>
        <v>77.1</v>
      </c>
      <c r="P56" s="320"/>
      <c r="Q56" s="203"/>
      <c r="R56" s="320"/>
      <c r="S56" s="203">
        <v>77100</v>
      </c>
      <c r="T56" s="191">
        <f t="shared" si="6"/>
        <v>77.1</v>
      </c>
      <c r="U56" s="320"/>
    </row>
    <row r="57" spans="1:21" ht="61.5" customHeight="1">
      <c r="A57" s="222">
        <v>926010010</v>
      </c>
      <c r="B57" s="314" t="s">
        <v>416</v>
      </c>
      <c r="C57" s="259">
        <f t="shared" si="7"/>
        <v>5</v>
      </c>
      <c r="D57" s="259" t="str">
        <f t="shared" si="8"/>
        <v>03</v>
      </c>
      <c r="E57" s="189">
        <f t="shared" si="9"/>
        <v>620</v>
      </c>
      <c r="F57" s="315">
        <v>926</v>
      </c>
      <c r="G57" s="316">
        <v>503</v>
      </c>
      <c r="H57" s="190">
        <f t="shared" si="10"/>
        <v>2800000000</v>
      </c>
      <c r="I57" s="317" t="s">
        <v>557</v>
      </c>
      <c r="J57" s="315">
        <v>622</v>
      </c>
      <c r="K57" s="315">
        <v>0</v>
      </c>
      <c r="L57" s="318" t="s">
        <v>530</v>
      </c>
      <c r="M57" s="319" t="s">
        <v>541</v>
      </c>
      <c r="N57" s="260">
        <v>806679.09</v>
      </c>
      <c r="O57" s="191">
        <f t="shared" si="11"/>
        <v>806.67909</v>
      </c>
      <c r="P57" s="320"/>
      <c r="Q57" s="203"/>
      <c r="R57" s="320"/>
      <c r="S57" s="203">
        <v>439029.09</v>
      </c>
      <c r="T57" s="191">
        <f t="shared" si="6"/>
        <v>439.02909000000005</v>
      </c>
      <c r="U57" s="320"/>
    </row>
    <row r="58" spans="1:21" ht="54.75" customHeight="1">
      <c r="A58" s="222">
        <v>926010010</v>
      </c>
      <c r="B58" s="314" t="s">
        <v>416</v>
      </c>
      <c r="C58" s="259">
        <f t="shared" si="7"/>
        <v>5</v>
      </c>
      <c r="D58" s="259" t="str">
        <f t="shared" si="8"/>
        <v>03</v>
      </c>
      <c r="E58" s="189">
        <f t="shared" si="9"/>
        <v>620</v>
      </c>
      <c r="F58" s="315">
        <v>926</v>
      </c>
      <c r="G58" s="316">
        <v>503</v>
      </c>
      <c r="H58" s="190">
        <f t="shared" si="10"/>
        <v>2800000000</v>
      </c>
      <c r="I58" s="317" t="s">
        <v>557</v>
      </c>
      <c r="J58" s="315">
        <v>622</v>
      </c>
      <c r="K58" s="315">
        <v>0</v>
      </c>
      <c r="L58" s="318" t="s">
        <v>530</v>
      </c>
      <c r="M58" s="319" t="s">
        <v>540</v>
      </c>
      <c r="N58" s="260">
        <v>49368.37</v>
      </c>
      <c r="O58" s="191">
        <f t="shared" si="11"/>
        <v>49.368370000000006</v>
      </c>
      <c r="P58" s="320"/>
      <c r="Q58" s="203"/>
      <c r="R58" s="320"/>
      <c r="S58" s="203">
        <v>26868.37</v>
      </c>
      <c r="T58" s="191">
        <f t="shared" si="6"/>
        <v>26.86837</v>
      </c>
      <c r="U58" s="320"/>
    </row>
    <row r="59" spans="1:21" ht="54.75" customHeight="1">
      <c r="A59" s="222">
        <v>926010010</v>
      </c>
      <c r="B59" s="314" t="s">
        <v>416</v>
      </c>
      <c r="C59" s="259">
        <f t="shared" si="7"/>
        <v>5</v>
      </c>
      <c r="D59" s="259" t="str">
        <f t="shared" si="8"/>
        <v>03</v>
      </c>
      <c r="E59" s="189">
        <f t="shared" si="9"/>
        <v>620</v>
      </c>
      <c r="F59" s="315">
        <v>926</v>
      </c>
      <c r="G59" s="316">
        <v>503</v>
      </c>
      <c r="H59" s="190">
        <f t="shared" si="10"/>
        <v>2800000000</v>
      </c>
      <c r="I59" s="317" t="s">
        <v>38</v>
      </c>
      <c r="J59" s="315">
        <v>622</v>
      </c>
      <c r="K59" s="315">
        <v>0</v>
      </c>
      <c r="L59" s="318" t="s">
        <v>530</v>
      </c>
      <c r="M59" s="319" t="s">
        <v>556</v>
      </c>
      <c r="N59" s="260">
        <v>44500</v>
      </c>
      <c r="O59" s="191">
        <f t="shared" si="11"/>
        <v>44.5</v>
      </c>
      <c r="P59" s="320"/>
      <c r="Q59" s="203"/>
      <c r="R59" s="320"/>
      <c r="S59" s="203">
        <v>44500</v>
      </c>
      <c r="T59" s="191">
        <f t="shared" si="6"/>
        <v>44.5</v>
      </c>
      <c r="U59" s="320"/>
    </row>
    <row r="60" spans="1:21" ht="58.5" customHeight="1">
      <c r="A60" s="222">
        <v>926010010</v>
      </c>
      <c r="B60" s="314" t="s">
        <v>416</v>
      </c>
      <c r="C60" s="259">
        <f t="shared" si="7"/>
        <v>5</v>
      </c>
      <c r="D60" s="259" t="str">
        <f t="shared" si="8"/>
        <v>03</v>
      </c>
      <c r="E60" s="189">
        <f t="shared" si="9"/>
        <v>620</v>
      </c>
      <c r="F60" s="315">
        <v>926</v>
      </c>
      <c r="G60" s="316">
        <v>503</v>
      </c>
      <c r="H60" s="190">
        <f t="shared" si="10"/>
        <v>2800000000</v>
      </c>
      <c r="I60" s="317" t="s">
        <v>453</v>
      </c>
      <c r="J60" s="315">
        <v>622</v>
      </c>
      <c r="K60" s="315">
        <v>0</v>
      </c>
      <c r="L60" s="318" t="s">
        <v>530</v>
      </c>
      <c r="M60" s="319" t="s">
        <v>555</v>
      </c>
      <c r="N60" s="260">
        <v>845500</v>
      </c>
      <c r="O60" s="191">
        <f t="shared" si="11"/>
        <v>845.5</v>
      </c>
      <c r="P60" s="320"/>
      <c r="Q60" s="203"/>
      <c r="R60" s="320"/>
      <c r="S60" s="203">
        <v>750500</v>
      </c>
      <c r="T60" s="191">
        <f t="shared" si="6"/>
        <v>750.5</v>
      </c>
      <c r="U60" s="320"/>
    </row>
    <row r="61" spans="1:21" ht="63.75" customHeight="1">
      <c r="A61" s="222">
        <v>926010010</v>
      </c>
      <c r="B61" s="314" t="s">
        <v>416</v>
      </c>
      <c r="C61" s="259">
        <f t="shared" si="7"/>
        <v>5</v>
      </c>
      <c r="D61" s="259" t="str">
        <f t="shared" si="8"/>
        <v>03</v>
      </c>
      <c r="E61" s="189">
        <f t="shared" si="9"/>
        <v>620</v>
      </c>
      <c r="F61" s="315">
        <v>926</v>
      </c>
      <c r="G61" s="316">
        <v>503</v>
      </c>
      <c r="H61" s="190">
        <f t="shared" si="10"/>
        <v>2800000000</v>
      </c>
      <c r="I61" s="317" t="s">
        <v>557</v>
      </c>
      <c r="J61" s="315">
        <v>622</v>
      </c>
      <c r="K61" s="315">
        <v>0</v>
      </c>
      <c r="L61" s="318" t="s">
        <v>530</v>
      </c>
      <c r="M61" s="319" t="s">
        <v>558</v>
      </c>
      <c r="N61" s="260">
        <v>131319.85</v>
      </c>
      <c r="O61" s="191">
        <f t="shared" si="11"/>
        <v>131.31985</v>
      </c>
      <c r="P61" s="320"/>
      <c r="Q61" s="203"/>
      <c r="R61" s="320"/>
      <c r="S61" s="203">
        <v>71469.85</v>
      </c>
      <c r="T61" s="191">
        <f t="shared" si="6"/>
        <v>71.46985000000001</v>
      </c>
      <c r="U61" s="320"/>
    </row>
    <row r="62" spans="1:21" ht="45.75" customHeight="1">
      <c r="A62" s="222">
        <v>926010010</v>
      </c>
      <c r="B62" s="314" t="s">
        <v>416</v>
      </c>
      <c r="C62" s="259">
        <f t="shared" si="7"/>
        <v>7</v>
      </c>
      <c r="D62" s="259" t="str">
        <f t="shared" si="8"/>
        <v>01</v>
      </c>
      <c r="E62" s="189">
        <f t="shared" si="9"/>
        <v>620</v>
      </c>
      <c r="F62" s="315">
        <v>926</v>
      </c>
      <c r="G62" s="316">
        <v>701</v>
      </c>
      <c r="H62" s="190">
        <f t="shared" si="10"/>
        <v>100000000</v>
      </c>
      <c r="I62" s="317">
        <v>100062110</v>
      </c>
      <c r="J62" s="315">
        <v>621</v>
      </c>
      <c r="K62" s="315">
        <v>0</v>
      </c>
      <c r="L62" s="318" t="s">
        <v>512</v>
      </c>
      <c r="M62" s="319" t="s">
        <v>371</v>
      </c>
      <c r="N62" s="260">
        <v>3985096</v>
      </c>
      <c r="O62" s="191">
        <f t="shared" si="11"/>
        <v>3985.096</v>
      </c>
      <c r="P62" s="320"/>
      <c r="Q62" s="203"/>
      <c r="R62" s="320"/>
      <c r="S62" s="203">
        <v>3707725.75</v>
      </c>
      <c r="T62" s="191">
        <f t="shared" si="6"/>
        <v>3707.72575</v>
      </c>
      <c r="U62" s="320"/>
    </row>
    <row r="63" spans="1:21" ht="60" customHeight="1">
      <c r="A63" s="222">
        <v>926010010</v>
      </c>
      <c r="B63" s="314" t="s">
        <v>416</v>
      </c>
      <c r="C63" s="259">
        <f t="shared" si="7"/>
        <v>7</v>
      </c>
      <c r="D63" s="259" t="str">
        <f t="shared" si="8"/>
        <v>01</v>
      </c>
      <c r="E63" s="189">
        <f t="shared" si="9"/>
        <v>620</v>
      </c>
      <c r="F63" s="315">
        <v>926</v>
      </c>
      <c r="G63" s="316">
        <v>701</v>
      </c>
      <c r="H63" s="190">
        <f t="shared" si="10"/>
        <v>100000000</v>
      </c>
      <c r="I63" s="317" t="s">
        <v>599</v>
      </c>
      <c r="J63" s="315">
        <v>621</v>
      </c>
      <c r="K63" s="315">
        <v>0</v>
      </c>
      <c r="L63" s="318" t="s">
        <v>512</v>
      </c>
      <c r="M63" s="319" t="s">
        <v>461</v>
      </c>
      <c r="N63" s="260">
        <v>2376000</v>
      </c>
      <c r="O63" s="191">
        <f t="shared" si="11"/>
        <v>2376</v>
      </c>
      <c r="P63" s="320"/>
      <c r="Q63" s="203">
        <v>2376000</v>
      </c>
      <c r="R63" s="320"/>
      <c r="S63" s="203">
        <v>918567.78</v>
      </c>
      <c r="T63" s="191">
        <f t="shared" si="6"/>
        <v>918.5677800000001</v>
      </c>
      <c r="U63" s="320"/>
    </row>
    <row r="64" spans="1:21" ht="57.75" customHeight="1">
      <c r="A64" s="222">
        <v>926010010</v>
      </c>
      <c r="B64" s="314" t="s">
        <v>416</v>
      </c>
      <c r="C64" s="259">
        <f t="shared" si="7"/>
        <v>7</v>
      </c>
      <c r="D64" s="259" t="str">
        <f t="shared" si="8"/>
        <v>01</v>
      </c>
      <c r="E64" s="189">
        <f t="shared" si="9"/>
        <v>620</v>
      </c>
      <c r="F64" s="315">
        <v>926</v>
      </c>
      <c r="G64" s="316">
        <v>701</v>
      </c>
      <c r="H64" s="190">
        <f t="shared" si="10"/>
        <v>500000000</v>
      </c>
      <c r="I64" s="317">
        <v>500062110</v>
      </c>
      <c r="J64" s="315">
        <v>621</v>
      </c>
      <c r="K64" s="315">
        <v>0</v>
      </c>
      <c r="L64" s="318" t="s">
        <v>513</v>
      </c>
      <c r="M64" s="319" t="s">
        <v>343</v>
      </c>
      <c r="N64" s="260">
        <v>431300</v>
      </c>
      <c r="O64" s="191">
        <f t="shared" si="11"/>
        <v>431.3</v>
      </c>
      <c r="P64" s="320"/>
      <c r="Q64" s="203"/>
      <c r="R64" s="320"/>
      <c r="S64" s="203">
        <v>426252.74</v>
      </c>
      <c r="T64" s="191">
        <f t="shared" si="6"/>
        <v>426.25274</v>
      </c>
      <c r="U64" s="320"/>
    </row>
    <row r="65" spans="1:21" ht="60.75" customHeight="1">
      <c r="A65" s="222">
        <v>926010010</v>
      </c>
      <c r="B65" s="314" t="s">
        <v>416</v>
      </c>
      <c r="C65" s="259">
        <f t="shared" si="7"/>
        <v>7</v>
      </c>
      <c r="D65" s="259" t="str">
        <f t="shared" si="8"/>
        <v>01</v>
      </c>
      <c r="E65" s="189">
        <f t="shared" si="9"/>
        <v>620</v>
      </c>
      <c r="F65" s="315">
        <v>926</v>
      </c>
      <c r="G65" s="316">
        <v>701</v>
      </c>
      <c r="H65" s="190">
        <f t="shared" si="10"/>
        <v>500000000</v>
      </c>
      <c r="I65" s="317" t="s">
        <v>458</v>
      </c>
      <c r="J65" s="315">
        <v>621</v>
      </c>
      <c r="K65" s="315">
        <v>0</v>
      </c>
      <c r="L65" s="318" t="s">
        <v>513</v>
      </c>
      <c r="M65" s="319" t="s">
        <v>567</v>
      </c>
      <c r="N65" s="260">
        <v>1000000</v>
      </c>
      <c r="O65" s="191">
        <f t="shared" si="11"/>
        <v>1000</v>
      </c>
      <c r="P65" s="320"/>
      <c r="Q65" s="203">
        <v>1000000</v>
      </c>
      <c r="R65" s="320"/>
      <c r="S65" s="203">
        <v>17000</v>
      </c>
      <c r="T65" s="191">
        <f t="shared" si="6"/>
        <v>17</v>
      </c>
      <c r="U65" s="320"/>
    </row>
    <row r="66" spans="1:21" ht="57" customHeight="1">
      <c r="A66" s="222">
        <v>926010010</v>
      </c>
      <c r="B66" s="314" t="s">
        <v>416</v>
      </c>
      <c r="C66" s="259">
        <f aca="true" t="shared" si="12" ref="C66:C97">VALUE(IF(G66&lt;1000,LEFT(G66,1),LEFT(G66,2)))</f>
        <v>7</v>
      </c>
      <c r="D66" s="259" t="str">
        <f aca="true" t="shared" si="13" ref="D66:D97">RIGHT(G66,2)</f>
        <v>02</v>
      </c>
      <c r="E66" s="189">
        <f aca="true" t="shared" si="14" ref="E66:E97">LEFT(J66,2)*10</f>
        <v>620</v>
      </c>
      <c r="F66" s="315">
        <v>926</v>
      </c>
      <c r="G66" s="316">
        <v>702</v>
      </c>
      <c r="H66" s="190">
        <f aca="true" t="shared" si="15" ref="H66:H97">VALUE(IF(I66&lt;1000000000,LEFT(I66,2),LEFT(I66,3)))*10000000</f>
        <v>100000000</v>
      </c>
      <c r="I66" s="317">
        <v>100062110</v>
      </c>
      <c r="J66" s="315">
        <v>621</v>
      </c>
      <c r="K66" s="315">
        <v>0</v>
      </c>
      <c r="L66" s="318" t="s">
        <v>568</v>
      </c>
      <c r="M66" s="319">
        <v>3401</v>
      </c>
      <c r="N66" s="260">
        <v>6394441</v>
      </c>
      <c r="O66" s="191">
        <f aca="true" t="shared" si="16" ref="O66:O97">N66/1000</f>
        <v>6394.441</v>
      </c>
      <c r="P66" s="320"/>
      <c r="Q66" s="203"/>
      <c r="R66" s="320"/>
      <c r="S66" s="203">
        <v>6188272.28</v>
      </c>
      <c r="T66" s="191">
        <f t="shared" si="6"/>
        <v>6188.27228</v>
      </c>
      <c r="U66" s="320"/>
    </row>
    <row r="67" spans="1:21" ht="51" customHeight="1">
      <c r="A67" s="222">
        <v>926010010</v>
      </c>
      <c r="B67" s="314" t="s">
        <v>416</v>
      </c>
      <c r="C67" s="259">
        <f t="shared" si="12"/>
        <v>7</v>
      </c>
      <c r="D67" s="259" t="str">
        <f t="shared" si="13"/>
        <v>02</v>
      </c>
      <c r="E67" s="189">
        <f t="shared" si="14"/>
        <v>620</v>
      </c>
      <c r="F67" s="315">
        <v>926</v>
      </c>
      <c r="G67" s="316">
        <v>702</v>
      </c>
      <c r="H67" s="190">
        <f t="shared" si="15"/>
        <v>100000000</v>
      </c>
      <c r="I67" s="317" t="s">
        <v>599</v>
      </c>
      <c r="J67" s="315">
        <v>621</v>
      </c>
      <c r="K67" s="315">
        <v>0</v>
      </c>
      <c r="L67" s="318" t="s">
        <v>568</v>
      </c>
      <c r="M67" s="319">
        <v>5003401</v>
      </c>
      <c r="N67" s="260">
        <v>3120000</v>
      </c>
      <c r="O67" s="191">
        <f t="shared" si="16"/>
        <v>3120</v>
      </c>
      <c r="P67" s="320"/>
      <c r="Q67" s="203">
        <v>3120000</v>
      </c>
      <c r="R67" s="320"/>
      <c r="S67" s="203">
        <v>1147364.88</v>
      </c>
      <c r="T67" s="191">
        <f t="shared" si="6"/>
        <v>1147.3648799999999</v>
      </c>
      <c r="U67" s="320"/>
    </row>
    <row r="68" spans="1:21" ht="52.5" customHeight="1">
      <c r="A68" s="222">
        <v>926010010</v>
      </c>
      <c r="B68" s="314" t="s">
        <v>416</v>
      </c>
      <c r="C68" s="259">
        <f t="shared" si="12"/>
        <v>7</v>
      </c>
      <c r="D68" s="259" t="str">
        <f t="shared" si="13"/>
        <v>02</v>
      </c>
      <c r="E68" s="189">
        <f t="shared" si="14"/>
        <v>620</v>
      </c>
      <c r="F68" s="315">
        <v>926</v>
      </c>
      <c r="G68" s="316">
        <v>702</v>
      </c>
      <c r="H68" s="190">
        <f t="shared" si="15"/>
        <v>500000000</v>
      </c>
      <c r="I68" s="317">
        <v>500062110</v>
      </c>
      <c r="J68" s="315">
        <v>621</v>
      </c>
      <c r="K68" s="315">
        <v>0</v>
      </c>
      <c r="L68" s="318" t="s">
        <v>514</v>
      </c>
      <c r="M68" s="319" t="s">
        <v>344</v>
      </c>
      <c r="N68" s="260">
        <v>896500</v>
      </c>
      <c r="O68" s="191">
        <f t="shared" si="16"/>
        <v>896.5</v>
      </c>
      <c r="P68" s="320"/>
      <c r="Q68" s="203"/>
      <c r="R68" s="320"/>
      <c r="S68" s="203">
        <v>881472.42</v>
      </c>
      <c r="T68" s="191">
        <f t="shared" si="6"/>
        <v>881.47242</v>
      </c>
      <c r="U68" s="320"/>
    </row>
    <row r="69" spans="1:21" ht="51.75" customHeight="1">
      <c r="A69" s="222">
        <v>926010010</v>
      </c>
      <c r="B69" s="314" t="s">
        <v>416</v>
      </c>
      <c r="C69" s="259">
        <f t="shared" si="12"/>
        <v>7</v>
      </c>
      <c r="D69" s="259" t="str">
        <f t="shared" si="13"/>
        <v>03</v>
      </c>
      <c r="E69" s="189">
        <f t="shared" si="14"/>
        <v>620</v>
      </c>
      <c r="F69" s="315">
        <v>926</v>
      </c>
      <c r="G69" s="316">
        <v>703</v>
      </c>
      <c r="H69" s="190">
        <f t="shared" si="15"/>
        <v>100000000</v>
      </c>
      <c r="I69" s="317">
        <v>100062110</v>
      </c>
      <c r="J69" s="315">
        <v>621</v>
      </c>
      <c r="K69" s="315">
        <v>0</v>
      </c>
      <c r="L69" s="318" t="s">
        <v>569</v>
      </c>
      <c r="M69" s="319" t="s">
        <v>246</v>
      </c>
      <c r="N69" s="260">
        <v>729387</v>
      </c>
      <c r="O69" s="191">
        <f t="shared" si="16"/>
        <v>729.387</v>
      </c>
      <c r="P69" s="320"/>
      <c r="Q69" s="203"/>
      <c r="R69" s="320"/>
      <c r="S69" s="203">
        <v>633821.77</v>
      </c>
      <c r="T69" s="191">
        <f t="shared" si="6"/>
        <v>633.82177</v>
      </c>
      <c r="U69" s="320"/>
    </row>
    <row r="70" spans="1:21" ht="54" customHeight="1">
      <c r="A70" s="222">
        <v>926010010</v>
      </c>
      <c r="B70" s="314" t="s">
        <v>416</v>
      </c>
      <c r="C70" s="259">
        <f t="shared" si="12"/>
        <v>7</v>
      </c>
      <c r="D70" s="259" t="str">
        <f t="shared" si="13"/>
        <v>03</v>
      </c>
      <c r="E70" s="189">
        <f t="shared" si="14"/>
        <v>620</v>
      </c>
      <c r="F70" s="315">
        <v>926</v>
      </c>
      <c r="G70" s="316">
        <v>703</v>
      </c>
      <c r="H70" s="190">
        <f t="shared" si="15"/>
        <v>100000000</v>
      </c>
      <c r="I70" s="317" t="s">
        <v>599</v>
      </c>
      <c r="J70" s="315">
        <v>621</v>
      </c>
      <c r="K70" s="315">
        <v>0</v>
      </c>
      <c r="L70" s="318" t="s">
        <v>569</v>
      </c>
      <c r="M70" s="319" t="s">
        <v>462</v>
      </c>
      <c r="N70" s="260">
        <v>500000</v>
      </c>
      <c r="O70" s="191">
        <f t="shared" si="16"/>
        <v>500</v>
      </c>
      <c r="P70" s="320"/>
      <c r="Q70" s="203">
        <v>500000</v>
      </c>
      <c r="R70" s="320"/>
      <c r="S70" s="203">
        <v>173359.26</v>
      </c>
      <c r="T70" s="191">
        <f t="shared" si="6"/>
        <v>173.35926</v>
      </c>
      <c r="U70" s="320"/>
    </row>
    <row r="71" spans="1:21" ht="46.5" customHeight="1">
      <c r="A71" s="222">
        <v>926010010</v>
      </c>
      <c r="B71" s="314" t="s">
        <v>416</v>
      </c>
      <c r="C71" s="259">
        <f t="shared" si="12"/>
        <v>7</v>
      </c>
      <c r="D71" s="259" t="str">
        <f t="shared" si="13"/>
        <v>03</v>
      </c>
      <c r="E71" s="189">
        <f t="shared" si="14"/>
        <v>620</v>
      </c>
      <c r="F71" s="315">
        <v>926</v>
      </c>
      <c r="G71" s="316">
        <v>703</v>
      </c>
      <c r="H71" s="190">
        <f t="shared" si="15"/>
        <v>500000000</v>
      </c>
      <c r="I71" s="317">
        <v>500062110</v>
      </c>
      <c r="J71" s="315">
        <v>621</v>
      </c>
      <c r="K71" s="315">
        <v>0</v>
      </c>
      <c r="L71" s="318" t="s">
        <v>515</v>
      </c>
      <c r="M71" s="319" t="s">
        <v>345</v>
      </c>
      <c r="N71" s="260">
        <v>372200</v>
      </c>
      <c r="O71" s="191">
        <f t="shared" si="16"/>
        <v>372.2</v>
      </c>
      <c r="P71" s="320"/>
      <c r="Q71" s="203"/>
      <c r="R71" s="320"/>
      <c r="S71" s="203">
        <v>364298.92</v>
      </c>
      <c r="T71" s="191">
        <f t="shared" si="6"/>
        <v>364.29892</v>
      </c>
      <c r="U71" s="320"/>
    </row>
    <row r="72" spans="1:21" ht="54.75" customHeight="1">
      <c r="A72" s="222">
        <v>926010010</v>
      </c>
      <c r="B72" s="314" t="s">
        <v>416</v>
      </c>
      <c r="C72" s="259">
        <f t="shared" si="12"/>
        <v>7</v>
      </c>
      <c r="D72" s="259" t="str">
        <f t="shared" si="13"/>
        <v>07</v>
      </c>
      <c r="E72" s="189">
        <f t="shared" si="14"/>
        <v>620</v>
      </c>
      <c r="F72" s="315">
        <v>926</v>
      </c>
      <c r="G72" s="316">
        <v>707</v>
      </c>
      <c r="H72" s="190">
        <f t="shared" si="15"/>
        <v>200000000</v>
      </c>
      <c r="I72" s="317">
        <v>200062140</v>
      </c>
      <c r="J72" s="315">
        <v>621</v>
      </c>
      <c r="K72" s="315">
        <v>0</v>
      </c>
      <c r="L72" s="318" t="s">
        <v>571</v>
      </c>
      <c r="M72" s="319" t="s">
        <v>204</v>
      </c>
      <c r="N72" s="260">
        <v>350000</v>
      </c>
      <c r="O72" s="191">
        <f t="shared" si="16"/>
        <v>350</v>
      </c>
      <c r="P72" s="320"/>
      <c r="Q72" s="203"/>
      <c r="R72" s="320"/>
      <c r="S72" s="203">
        <v>245204</v>
      </c>
      <c r="T72" s="191">
        <f t="shared" si="6"/>
        <v>245.204</v>
      </c>
      <c r="U72" s="320"/>
    </row>
    <row r="73" spans="1:21" ht="62.25" customHeight="1">
      <c r="A73" s="222">
        <v>926010010</v>
      </c>
      <c r="B73" s="314" t="s">
        <v>416</v>
      </c>
      <c r="C73" s="259">
        <f t="shared" si="12"/>
        <v>7</v>
      </c>
      <c r="D73" s="259" t="str">
        <f t="shared" si="13"/>
        <v>07</v>
      </c>
      <c r="E73" s="189">
        <f t="shared" si="14"/>
        <v>620</v>
      </c>
      <c r="F73" s="315">
        <v>926</v>
      </c>
      <c r="G73" s="316">
        <v>707</v>
      </c>
      <c r="H73" s="190">
        <f t="shared" si="15"/>
        <v>200000000</v>
      </c>
      <c r="I73" s="317">
        <v>200073010</v>
      </c>
      <c r="J73" s="315">
        <v>622</v>
      </c>
      <c r="K73" s="315">
        <v>0</v>
      </c>
      <c r="L73" s="318" t="s">
        <v>19</v>
      </c>
      <c r="M73" s="319" t="s">
        <v>437</v>
      </c>
      <c r="N73" s="260">
        <v>136300</v>
      </c>
      <c r="O73" s="191">
        <f t="shared" si="16"/>
        <v>136.3</v>
      </c>
      <c r="P73" s="320"/>
      <c r="Q73" s="203"/>
      <c r="R73" s="320"/>
      <c r="S73" s="203">
        <v>136300</v>
      </c>
      <c r="T73" s="191">
        <f t="shared" si="6"/>
        <v>136.3</v>
      </c>
      <c r="U73" s="320"/>
    </row>
    <row r="74" spans="1:21" ht="53.25" customHeight="1">
      <c r="A74" s="222">
        <v>926010010</v>
      </c>
      <c r="B74" s="314" t="s">
        <v>416</v>
      </c>
      <c r="C74" s="259">
        <f t="shared" si="12"/>
        <v>7</v>
      </c>
      <c r="D74" s="259" t="str">
        <f t="shared" si="13"/>
        <v>07</v>
      </c>
      <c r="E74" s="189">
        <f t="shared" si="14"/>
        <v>620</v>
      </c>
      <c r="F74" s="315">
        <v>926</v>
      </c>
      <c r="G74" s="316">
        <v>707</v>
      </c>
      <c r="H74" s="190">
        <f t="shared" si="15"/>
        <v>1700000000</v>
      </c>
      <c r="I74" s="317">
        <v>1700062140</v>
      </c>
      <c r="J74" s="315">
        <v>621</v>
      </c>
      <c r="K74" s="315">
        <v>0</v>
      </c>
      <c r="L74" s="318" t="s">
        <v>570</v>
      </c>
      <c r="M74" s="319" t="s">
        <v>203</v>
      </c>
      <c r="N74" s="260">
        <v>70000</v>
      </c>
      <c r="O74" s="191">
        <f t="shared" si="16"/>
        <v>70</v>
      </c>
      <c r="P74" s="320"/>
      <c r="Q74" s="203"/>
      <c r="R74" s="320"/>
      <c r="S74" s="203">
        <v>22932</v>
      </c>
      <c r="T74" s="191">
        <f t="shared" si="6"/>
        <v>22.932</v>
      </c>
      <c r="U74" s="320"/>
    </row>
    <row r="75" spans="1:21" ht="48.75" customHeight="1">
      <c r="A75" s="222">
        <v>926010010</v>
      </c>
      <c r="B75" s="314" t="s">
        <v>416</v>
      </c>
      <c r="C75" s="259">
        <f t="shared" si="12"/>
        <v>7</v>
      </c>
      <c r="D75" s="259" t="str">
        <f t="shared" si="13"/>
        <v>07</v>
      </c>
      <c r="E75" s="189">
        <f t="shared" si="14"/>
        <v>620</v>
      </c>
      <c r="F75" s="315">
        <v>926</v>
      </c>
      <c r="G75" s="316">
        <v>707</v>
      </c>
      <c r="H75" s="190">
        <f t="shared" si="15"/>
        <v>100000000</v>
      </c>
      <c r="I75" s="317" t="s">
        <v>438</v>
      </c>
      <c r="J75" s="315">
        <v>622</v>
      </c>
      <c r="K75" s="315">
        <v>0</v>
      </c>
      <c r="L75" s="318" t="s">
        <v>572</v>
      </c>
      <c r="M75" s="319" t="s">
        <v>187</v>
      </c>
      <c r="N75" s="260">
        <v>238119.07</v>
      </c>
      <c r="O75" s="191">
        <f t="shared" si="16"/>
        <v>238.11907</v>
      </c>
      <c r="P75" s="320"/>
      <c r="Q75" s="203"/>
      <c r="R75" s="320"/>
      <c r="S75" s="203">
        <v>238119.07</v>
      </c>
      <c r="T75" s="191">
        <f t="shared" si="6"/>
        <v>238.11907</v>
      </c>
      <c r="U75" s="320"/>
    </row>
    <row r="76" spans="1:21" ht="59.25" customHeight="1">
      <c r="A76" s="222">
        <v>926010010</v>
      </c>
      <c r="B76" s="314" t="s">
        <v>416</v>
      </c>
      <c r="C76" s="259">
        <f t="shared" si="12"/>
        <v>7</v>
      </c>
      <c r="D76" s="259" t="str">
        <f t="shared" si="13"/>
        <v>07</v>
      </c>
      <c r="E76" s="189">
        <f t="shared" si="14"/>
        <v>620</v>
      </c>
      <c r="F76" s="315">
        <v>926</v>
      </c>
      <c r="G76" s="316">
        <v>707</v>
      </c>
      <c r="H76" s="190">
        <f t="shared" si="15"/>
        <v>100000000</v>
      </c>
      <c r="I76" s="317">
        <v>100075300</v>
      </c>
      <c r="J76" s="315">
        <v>622</v>
      </c>
      <c r="K76" s="315">
        <v>0</v>
      </c>
      <c r="L76" s="318" t="s">
        <v>18</v>
      </c>
      <c r="M76" s="319" t="s">
        <v>439</v>
      </c>
      <c r="N76" s="260">
        <v>989000</v>
      </c>
      <c r="O76" s="191">
        <f t="shared" si="16"/>
        <v>989</v>
      </c>
      <c r="P76" s="320"/>
      <c r="Q76" s="203"/>
      <c r="R76" s="320"/>
      <c r="S76" s="203">
        <v>906055.2</v>
      </c>
      <c r="T76" s="191">
        <f t="shared" si="6"/>
        <v>906.0551999999999</v>
      </c>
      <c r="U76" s="320"/>
    </row>
    <row r="77" spans="1:21" ht="62.25" customHeight="1">
      <c r="A77" s="222">
        <v>926010010</v>
      </c>
      <c r="B77" s="314" t="s">
        <v>416</v>
      </c>
      <c r="C77" s="259">
        <f t="shared" si="12"/>
        <v>7</v>
      </c>
      <c r="D77" s="259" t="str">
        <f t="shared" si="13"/>
        <v>07</v>
      </c>
      <c r="E77" s="189">
        <f t="shared" si="14"/>
        <v>620</v>
      </c>
      <c r="F77" s="315">
        <v>926</v>
      </c>
      <c r="G77" s="316">
        <v>707</v>
      </c>
      <c r="H77" s="190">
        <f t="shared" si="15"/>
        <v>200000000</v>
      </c>
      <c r="I77" s="317" t="s">
        <v>191</v>
      </c>
      <c r="J77" s="315">
        <v>622</v>
      </c>
      <c r="K77" s="315">
        <v>0</v>
      </c>
      <c r="L77" s="318" t="s">
        <v>573</v>
      </c>
      <c r="M77" s="319" t="s">
        <v>440</v>
      </c>
      <c r="N77" s="260">
        <v>47758.84</v>
      </c>
      <c r="O77" s="191">
        <f t="shared" si="16"/>
        <v>47.75884</v>
      </c>
      <c r="P77" s="320"/>
      <c r="Q77" s="203"/>
      <c r="R77" s="320"/>
      <c r="S77" s="203">
        <v>47758.84</v>
      </c>
      <c r="T77" s="191">
        <f t="shared" si="6"/>
        <v>47.75884</v>
      </c>
      <c r="U77" s="320"/>
    </row>
    <row r="78" spans="1:21" ht="69.75">
      <c r="A78" s="222">
        <v>926010010</v>
      </c>
      <c r="B78" s="314" t="s">
        <v>416</v>
      </c>
      <c r="C78" s="259">
        <f t="shared" si="12"/>
        <v>8</v>
      </c>
      <c r="D78" s="259" t="str">
        <f t="shared" si="13"/>
        <v>01</v>
      </c>
      <c r="E78" s="189">
        <f t="shared" si="14"/>
        <v>620</v>
      </c>
      <c r="F78" s="315">
        <v>926</v>
      </c>
      <c r="G78" s="316">
        <v>801</v>
      </c>
      <c r="H78" s="190">
        <f t="shared" si="15"/>
        <v>410000000</v>
      </c>
      <c r="I78" s="317">
        <v>410062140</v>
      </c>
      <c r="J78" s="315">
        <v>621</v>
      </c>
      <c r="K78" s="315">
        <v>0</v>
      </c>
      <c r="L78" s="318" t="s">
        <v>574</v>
      </c>
      <c r="M78" s="319" t="s">
        <v>441</v>
      </c>
      <c r="N78" s="260">
        <v>30000</v>
      </c>
      <c r="O78" s="191">
        <f t="shared" si="16"/>
        <v>30</v>
      </c>
      <c r="P78" s="320"/>
      <c r="Q78" s="203"/>
      <c r="R78" s="320"/>
      <c r="S78" s="203">
        <v>0</v>
      </c>
      <c r="T78" s="191">
        <f t="shared" si="6"/>
        <v>0</v>
      </c>
      <c r="U78" s="320"/>
    </row>
    <row r="79" spans="1:21" ht="67.5" customHeight="1">
      <c r="A79" s="222">
        <v>926010010</v>
      </c>
      <c r="B79" s="314" t="s">
        <v>416</v>
      </c>
      <c r="C79" s="259">
        <f t="shared" si="12"/>
        <v>8</v>
      </c>
      <c r="D79" s="259" t="str">
        <f t="shared" si="13"/>
        <v>01</v>
      </c>
      <c r="E79" s="189">
        <f t="shared" si="14"/>
        <v>620</v>
      </c>
      <c r="F79" s="315">
        <v>926</v>
      </c>
      <c r="G79" s="316">
        <v>801</v>
      </c>
      <c r="H79" s="190">
        <f t="shared" si="15"/>
        <v>410000000</v>
      </c>
      <c r="I79" s="317">
        <v>410062140</v>
      </c>
      <c r="J79" s="315">
        <v>621</v>
      </c>
      <c r="K79" s="315">
        <v>0</v>
      </c>
      <c r="L79" s="318" t="s">
        <v>574</v>
      </c>
      <c r="M79" s="319" t="s">
        <v>206</v>
      </c>
      <c r="N79" s="260">
        <v>7635703.04</v>
      </c>
      <c r="O79" s="191">
        <f t="shared" si="16"/>
        <v>7635.70304</v>
      </c>
      <c r="P79" s="320"/>
      <c r="Q79" s="203"/>
      <c r="R79" s="320"/>
      <c r="S79" s="203">
        <v>7110489.3</v>
      </c>
      <c r="T79" s="191">
        <f t="shared" si="6"/>
        <v>7110.4893</v>
      </c>
      <c r="U79" s="320"/>
    </row>
    <row r="80" spans="1:21" ht="71.25" customHeight="1">
      <c r="A80" s="222">
        <v>926010010</v>
      </c>
      <c r="B80" s="314" t="s">
        <v>416</v>
      </c>
      <c r="C80" s="259">
        <f t="shared" si="12"/>
        <v>8</v>
      </c>
      <c r="D80" s="259" t="str">
        <f t="shared" si="13"/>
        <v>01</v>
      </c>
      <c r="E80" s="189">
        <f t="shared" si="14"/>
        <v>620</v>
      </c>
      <c r="F80" s="315">
        <v>926</v>
      </c>
      <c r="G80" s="316">
        <v>801</v>
      </c>
      <c r="H80" s="190">
        <f t="shared" si="15"/>
        <v>420000000</v>
      </c>
      <c r="I80" s="317">
        <v>420062150</v>
      </c>
      <c r="J80" s="315">
        <v>621</v>
      </c>
      <c r="K80" s="315">
        <v>0</v>
      </c>
      <c r="L80" s="318" t="s">
        <v>575</v>
      </c>
      <c r="M80" s="319" t="s">
        <v>207</v>
      </c>
      <c r="N80" s="260">
        <v>1433901</v>
      </c>
      <c r="O80" s="191">
        <f t="shared" si="16"/>
        <v>1433.901</v>
      </c>
      <c r="P80" s="320"/>
      <c r="Q80" s="203"/>
      <c r="R80" s="320"/>
      <c r="S80" s="203">
        <v>1242242.21</v>
      </c>
      <c r="T80" s="191">
        <f t="shared" si="6"/>
        <v>1242.24221</v>
      </c>
      <c r="U80" s="320"/>
    </row>
    <row r="81" spans="1:21" ht="60" customHeight="1">
      <c r="A81" s="222">
        <v>223400</v>
      </c>
      <c r="B81" s="314" t="s">
        <v>416</v>
      </c>
      <c r="C81" s="259">
        <f t="shared" si="12"/>
        <v>8</v>
      </c>
      <c r="D81" s="259" t="str">
        <f t="shared" si="13"/>
        <v>01</v>
      </c>
      <c r="E81" s="189">
        <f t="shared" si="14"/>
        <v>620</v>
      </c>
      <c r="F81" s="315">
        <v>926</v>
      </c>
      <c r="G81" s="316">
        <v>801</v>
      </c>
      <c r="H81" s="190">
        <f t="shared" si="15"/>
        <v>420000000</v>
      </c>
      <c r="I81" s="317" t="s">
        <v>442</v>
      </c>
      <c r="J81" s="315">
        <v>621</v>
      </c>
      <c r="K81" s="315">
        <v>0</v>
      </c>
      <c r="L81" s="318" t="s">
        <v>575</v>
      </c>
      <c r="M81" s="319" t="s">
        <v>196</v>
      </c>
      <c r="N81" s="260">
        <v>2719800</v>
      </c>
      <c r="O81" s="191">
        <f t="shared" si="16"/>
        <v>2719.8</v>
      </c>
      <c r="P81" s="320"/>
      <c r="Q81" s="203">
        <v>2719800</v>
      </c>
      <c r="R81" s="320"/>
      <c r="S81" s="203">
        <v>2135308.47</v>
      </c>
      <c r="T81" s="191">
        <f t="shared" si="6"/>
        <v>2135.3084700000004</v>
      </c>
      <c r="U81" s="320"/>
    </row>
    <row r="82" spans="1:21" ht="52.5" customHeight="1">
      <c r="A82" s="222">
        <v>926010010</v>
      </c>
      <c r="B82" s="314" t="s">
        <v>416</v>
      </c>
      <c r="C82" s="259">
        <f t="shared" si="12"/>
        <v>8</v>
      </c>
      <c r="D82" s="259" t="str">
        <f t="shared" si="13"/>
        <v>01</v>
      </c>
      <c r="E82" s="189">
        <f t="shared" si="14"/>
        <v>620</v>
      </c>
      <c r="F82" s="315">
        <v>926</v>
      </c>
      <c r="G82" s="316">
        <v>801</v>
      </c>
      <c r="H82" s="190">
        <f t="shared" si="15"/>
        <v>410000000</v>
      </c>
      <c r="I82" s="317" t="s">
        <v>282</v>
      </c>
      <c r="J82" s="315">
        <v>621</v>
      </c>
      <c r="K82" s="315">
        <v>0</v>
      </c>
      <c r="L82" s="318" t="s">
        <v>574</v>
      </c>
      <c r="M82" s="319" t="s">
        <v>205</v>
      </c>
      <c r="N82" s="260">
        <v>13296718.88</v>
      </c>
      <c r="O82" s="191">
        <f t="shared" si="16"/>
        <v>13296.71888</v>
      </c>
      <c r="P82" s="320"/>
      <c r="Q82" s="203">
        <v>13296718.88</v>
      </c>
      <c r="R82" s="320"/>
      <c r="S82" s="203">
        <v>9989446.99</v>
      </c>
      <c r="T82" s="191">
        <f t="shared" si="6"/>
        <v>9989.44699</v>
      </c>
      <c r="U82" s="320"/>
    </row>
    <row r="83" spans="1:21" ht="61.5" customHeight="1">
      <c r="A83" s="222">
        <v>926010010</v>
      </c>
      <c r="B83" s="314" t="s">
        <v>416</v>
      </c>
      <c r="C83" s="259">
        <f t="shared" si="12"/>
        <v>8</v>
      </c>
      <c r="D83" s="259" t="str">
        <f t="shared" si="13"/>
        <v>01</v>
      </c>
      <c r="E83" s="189">
        <f t="shared" si="14"/>
        <v>620</v>
      </c>
      <c r="F83" s="315">
        <v>926</v>
      </c>
      <c r="G83" s="316">
        <v>801</v>
      </c>
      <c r="H83" s="190">
        <f t="shared" si="15"/>
        <v>410000000</v>
      </c>
      <c r="I83" s="317" t="s">
        <v>282</v>
      </c>
      <c r="J83" s="315">
        <v>621</v>
      </c>
      <c r="K83" s="315">
        <v>0</v>
      </c>
      <c r="L83" s="318" t="s">
        <v>20</v>
      </c>
      <c r="M83" s="319" t="s">
        <v>21</v>
      </c>
      <c r="N83" s="260">
        <v>0</v>
      </c>
      <c r="O83" s="191">
        <f t="shared" si="16"/>
        <v>0</v>
      </c>
      <c r="P83" s="320"/>
      <c r="Q83" s="203">
        <v>0</v>
      </c>
      <c r="R83" s="320"/>
      <c r="S83" s="203"/>
      <c r="T83" s="191">
        <f t="shared" si="6"/>
        <v>0</v>
      </c>
      <c r="U83" s="320"/>
    </row>
    <row r="84" spans="1:21" ht="51.75" customHeight="1">
      <c r="A84" s="222">
        <v>926010010</v>
      </c>
      <c r="B84" s="314" t="s">
        <v>416</v>
      </c>
      <c r="C84" s="259">
        <f t="shared" si="12"/>
        <v>8</v>
      </c>
      <c r="D84" s="259" t="str">
        <f t="shared" si="13"/>
        <v>01</v>
      </c>
      <c r="E84" s="189">
        <f t="shared" si="14"/>
        <v>620</v>
      </c>
      <c r="F84" s="315">
        <v>926</v>
      </c>
      <c r="G84" s="316">
        <v>801</v>
      </c>
      <c r="H84" s="190">
        <f t="shared" si="15"/>
        <v>420000000</v>
      </c>
      <c r="I84" s="317" t="s">
        <v>546</v>
      </c>
      <c r="J84" s="315">
        <v>622</v>
      </c>
      <c r="K84" s="315">
        <v>0</v>
      </c>
      <c r="L84" s="318" t="s">
        <v>550</v>
      </c>
      <c r="M84" s="319" t="s">
        <v>552</v>
      </c>
      <c r="N84" s="260">
        <v>66666.67</v>
      </c>
      <c r="O84" s="191">
        <f t="shared" si="16"/>
        <v>66.66667</v>
      </c>
      <c r="P84" s="320"/>
      <c r="Q84" s="203"/>
      <c r="R84" s="320"/>
      <c r="S84" s="203">
        <v>66666.67</v>
      </c>
      <c r="T84" s="191">
        <f t="shared" si="6"/>
        <v>66.66667</v>
      </c>
      <c r="U84" s="320"/>
    </row>
    <row r="85" spans="1:21" ht="57" customHeight="1">
      <c r="A85" s="222">
        <v>926010010</v>
      </c>
      <c r="B85" s="314" t="s">
        <v>416</v>
      </c>
      <c r="C85" s="259">
        <f t="shared" si="12"/>
        <v>8</v>
      </c>
      <c r="D85" s="259" t="str">
        <f t="shared" si="13"/>
        <v>01</v>
      </c>
      <c r="E85" s="189">
        <f t="shared" si="14"/>
        <v>620</v>
      </c>
      <c r="F85" s="315">
        <v>926</v>
      </c>
      <c r="G85" s="316">
        <v>801</v>
      </c>
      <c r="H85" s="190">
        <f t="shared" si="15"/>
        <v>420000000</v>
      </c>
      <c r="I85" s="317" t="s">
        <v>546</v>
      </c>
      <c r="J85" s="315">
        <v>622</v>
      </c>
      <c r="K85" s="315">
        <v>0</v>
      </c>
      <c r="L85" s="318" t="s">
        <v>550</v>
      </c>
      <c r="M85" s="319" t="s">
        <v>551</v>
      </c>
      <c r="N85" s="260">
        <v>35897.43</v>
      </c>
      <c r="O85" s="191">
        <f t="shared" si="16"/>
        <v>35.89743</v>
      </c>
      <c r="P85" s="320"/>
      <c r="Q85" s="203"/>
      <c r="R85" s="320"/>
      <c r="S85" s="203">
        <v>35897.43</v>
      </c>
      <c r="T85" s="191">
        <f t="shared" si="6"/>
        <v>35.89743</v>
      </c>
      <c r="U85" s="320"/>
    </row>
    <row r="86" spans="1:21" ht="60.75" customHeight="1">
      <c r="A86" s="222">
        <v>926010010</v>
      </c>
      <c r="B86" s="314" t="s">
        <v>416</v>
      </c>
      <c r="C86" s="259">
        <f t="shared" si="12"/>
        <v>8</v>
      </c>
      <c r="D86" s="259" t="str">
        <f t="shared" si="13"/>
        <v>01</v>
      </c>
      <c r="E86" s="189">
        <f t="shared" si="14"/>
        <v>620</v>
      </c>
      <c r="F86" s="315">
        <v>926</v>
      </c>
      <c r="G86" s="316">
        <v>801</v>
      </c>
      <c r="H86" s="190">
        <f t="shared" si="15"/>
        <v>420000000</v>
      </c>
      <c r="I86" s="317" t="s">
        <v>546</v>
      </c>
      <c r="J86" s="315">
        <v>622</v>
      </c>
      <c r="K86" s="315">
        <v>0</v>
      </c>
      <c r="L86" s="318" t="s">
        <v>547</v>
      </c>
      <c r="M86" s="319" t="s">
        <v>549</v>
      </c>
      <c r="N86" s="260">
        <v>65000</v>
      </c>
      <c r="O86" s="191">
        <f t="shared" si="16"/>
        <v>65</v>
      </c>
      <c r="P86" s="320"/>
      <c r="Q86" s="203"/>
      <c r="R86" s="320"/>
      <c r="S86" s="203">
        <v>65000</v>
      </c>
      <c r="T86" s="191">
        <f t="shared" si="6"/>
        <v>65</v>
      </c>
      <c r="U86" s="320"/>
    </row>
    <row r="87" spans="1:21" ht="51" customHeight="1">
      <c r="A87" s="222">
        <v>926010010</v>
      </c>
      <c r="B87" s="314" t="s">
        <v>416</v>
      </c>
      <c r="C87" s="259">
        <f t="shared" si="12"/>
        <v>8</v>
      </c>
      <c r="D87" s="259" t="str">
        <f t="shared" si="13"/>
        <v>01</v>
      </c>
      <c r="E87" s="189">
        <f t="shared" si="14"/>
        <v>620</v>
      </c>
      <c r="F87" s="315">
        <v>926</v>
      </c>
      <c r="G87" s="316">
        <v>801</v>
      </c>
      <c r="H87" s="190">
        <f t="shared" si="15"/>
        <v>420000000</v>
      </c>
      <c r="I87" s="317" t="s">
        <v>546</v>
      </c>
      <c r="J87" s="315">
        <v>622</v>
      </c>
      <c r="K87" s="315">
        <v>0</v>
      </c>
      <c r="L87" s="318" t="s">
        <v>547</v>
      </c>
      <c r="M87" s="319" t="s">
        <v>548</v>
      </c>
      <c r="N87" s="260">
        <v>35000</v>
      </c>
      <c r="O87" s="191">
        <f t="shared" si="16"/>
        <v>35</v>
      </c>
      <c r="P87" s="320"/>
      <c r="Q87" s="203"/>
      <c r="R87" s="320"/>
      <c r="S87" s="203">
        <v>35000</v>
      </c>
      <c r="T87" s="191">
        <f t="shared" si="6"/>
        <v>35</v>
      </c>
      <c r="U87" s="320"/>
    </row>
    <row r="88" spans="1:21" ht="54.75" customHeight="1">
      <c r="A88" s="222">
        <v>926010010</v>
      </c>
      <c r="B88" s="314" t="s">
        <v>416</v>
      </c>
      <c r="C88" s="259">
        <f t="shared" si="12"/>
        <v>8</v>
      </c>
      <c r="D88" s="259" t="str">
        <f t="shared" si="13"/>
        <v>01</v>
      </c>
      <c r="E88" s="189">
        <f t="shared" si="14"/>
        <v>620</v>
      </c>
      <c r="F88" s="315">
        <v>926</v>
      </c>
      <c r="G88" s="316">
        <v>801</v>
      </c>
      <c r="H88" s="190">
        <f t="shared" si="15"/>
        <v>420000000</v>
      </c>
      <c r="I88" s="317" t="s">
        <v>546</v>
      </c>
      <c r="J88" s="315">
        <v>622</v>
      </c>
      <c r="K88" s="315">
        <v>0</v>
      </c>
      <c r="L88" s="318" t="s">
        <v>522</v>
      </c>
      <c r="M88" s="319" t="s">
        <v>525</v>
      </c>
      <c r="N88" s="260">
        <v>9518.33</v>
      </c>
      <c r="O88" s="191">
        <f t="shared" si="16"/>
        <v>9.51833</v>
      </c>
      <c r="P88" s="320"/>
      <c r="Q88" s="203"/>
      <c r="R88" s="320"/>
      <c r="S88" s="203">
        <v>9518.33</v>
      </c>
      <c r="T88" s="191">
        <f t="shared" si="6"/>
        <v>9.51833</v>
      </c>
      <c r="U88" s="320"/>
    </row>
    <row r="89" spans="1:21" ht="49.5" customHeight="1">
      <c r="A89" s="222">
        <v>926010010</v>
      </c>
      <c r="B89" s="314" t="s">
        <v>416</v>
      </c>
      <c r="C89" s="259">
        <f t="shared" si="12"/>
        <v>8</v>
      </c>
      <c r="D89" s="259" t="str">
        <f t="shared" si="13"/>
        <v>01</v>
      </c>
      <c r="E89" s="189">
        <f t="shared" si="14"/>
        <v>620</v>
      </c>
      <c r="F89" s="315">
        <v>926</v>
      </c>
      <c r="G89" s="316">
        <v>801</v>
      </c>
      <c r="H89" s="190">
        <f t="shared" si="15"/>
        <v>420000000</v>
      </c>
      <c r="I89" s="317" t="s">
        <v>546</v>
      </c>
      <c r="J89" s="315">
        <v>622</v>
      </c>
      <c r="K89" s="315">
        <v>0</v>
      </c>
      <c r="L89" s="318" t="s">
        <v>522</v>
      </c>
      <c r="M89" s="319" t="s">
        <v>523</v>
      </c>
      <c r="N89" s="260">
        <v>14033.08</v>
      </c>
      <c r="O89" s="191">
        <f t="shared" si="16"/>
        <v>14.03308</v>
      </c>
      <c r="P89" s="320"/>
      <c r="Q89" s="203"/>
      <c r="R89" s="320"/>
      <c r="S89" s="203">
        <v>14033.08</v>
      </c>
      <c r="T89" s="191">
        <f t="shared" si="6"/>
        <v>14.03308</v>
      </c>
      <c r="U89" s="320"/>
    </row>
    <row r="90" spans="1:21" ht="54.75" customHeight="1">
      <c r="A90" s="222">
        <v>926010010</v>
      </c>
      <c r="B90" s="314" t="s">
        <v>416</v>
      </c>
      <c r="C90" s="259">
        <f t="shared" si="12"/>
        <v>8</v>
      </c>
      <c r="D90" s="259" t="str">
        <f t="shared" si="13"/>
        <v>01</v>
      </c>
      <c r="E90" s="189">
        <f t="shared" si="14"/>
        <v>620</v>
      </c>
      <c r="F90" s="315">
        <v>926</v>
      </c>
      <c r="G90" s="316">
        <v>801</v>
      </c>
      <c r="H90" s="190">
        <f t="shared" si="15"/>
        <v>420000000</v>
      </c>
      <c r="I90" s="317" t="s">
        <v>546</v>
      </c>
      <c r="J90" s="315">
        <v>622</v>
      </c>
      <c r="K90" s="315">
        <v>0</v>
      </c>
      <c r="L90" s="318" t="s">
        <v>522</v>
      </c>
      <c r="M90" s="319" t="s">
        <v>524</v>
      </c>
      <c r="N90" s="260">
        <v>5125.25</v>
      </c>
      <c r="O90" s="191">
        <f t="shared" si="16"/>
        <v>5.12525</v>
      </c>
      <c r="P90" s="320"/>
      <c r="Q90" s="203"/>
      <c r="R90" s="320"/>
      <c r="S90" s="203">
        <v>5125.25</v>
      </c>
      <c r="T90" s="191">
        <f aca="true" t="shared" si="17" ref="T90:T153">S90/1000</f>
        <v>5.12525</v>
      </c>
      <c r="U90" s="320"/>
    </row>
    <row r="91" spans="1:21" s="172" customFormat="1" ht="53.25" customHeight="1">
      <c r="A91" s="222">
        <v>926010010</v>
      </c>
      <c r="B91" s="314" t="s">
        <v>416</v>
      </c>
      <c r="C91" s="259">
        <f t="shared" si="12"/>
        <v>9</v>
      </c>
      <c r="D91" s="259" t="str">
        <f t="shared" si="13"/>
        <v>09</v>
      </c>
      <c r="E91" s="189">
        <f t="shared" si="14"/>
        <v>320</v>
      </c>
      <c r="F91" s="315">
        <v>926</v>
      </c>
      <c r="G91" s="316">
        <v>909</v>
      </c>
      <c r="H91" s="190">
        <f t="shared" si="15"/>
        <v>1300000000</v>
      </c>
      <c r="I91" s="317">
        <v>1300080030</v>
      </c>
      <c r="J91" s="315">
        <v>323</v>
      </c>
      <c r="K91" s="315">
        <v>0</v>
      </c>
      <c r="L91" s="318" t="s">
        <v>22</v>
      </c>
      <c r="M91" s="319" t="s">
        <v>443</v>
      </c>
      <c r="N91" s="260">
        <v>96000</v>
      </c>
      <c r="O91" s="191">
        <f t="shared" si="16"/>
        <v>96</v>
      </c>
      <c r="P91" s="320"/>
      <c r="Q91" s="203"/>
      <c r="R91" s="320"/>
      <c r="S91" s="203">
        <v>0</v>
      </c>
      <c r="T91" s="191">
        <f t="shared" si="17"/>
        <v>0</v>
      </c>
      <c r="U91" s="320"/>
    </row>
    <row r="92" spans="1:21" ht="61.5" customHeight="1">
      <c r="A92" s="222">
        <v>926010010</v>
      </c>
      <c r="B92" s="314" t="s">
        <v>416</v>
      </c>
      <c r="C92" s="259">
        <f t="shared" si="12"/>
        <v>10</v>
      </c>
      <c r="D92" s="259" t="str">
        <f t="shared" si="13"/>
        <v>03</v>
      </c>
      <c r="E92" s="189">
        <f t="shared" si="14"/>
        <v>310</v>
      </c>
      <c r="F92" s="315">
        <v>926</v>
      </c>
      <c r="G92" s="316">
        <v>1003</v>
      </c>
      <c r="H92" s="190">
        <f t="shared" si="15"/>
        <v>700000000</v>
      </c>
      <c r="I92" s="317">
        <v>700075090</v>
      </c>
      <c r="J92" s="315">
        <v>313</v>
      </c>
      <c r="K92" s="315">
        <v>0</v>
      </c>
      <c r="L92" s="318" t="s">
        <v>526</v>
      </c>
      <c r="M92" s="319" t="s">
        <v>527</v>
      </c>
      <c r="N92" s="260">
        <v>1104609</v>
      </c>
      <c r="O92" s="191">
        <f t="shared" si="16"/>
        <v>1104.609</v>
      </c>
      <c r="P92" s="320"/>
      <c r="Q92" s="203"/>
      <c r="R92" s="320"/>
      <c r="S92" s="203">
        <v>1104609</v>
      </c>
      <c r="T92" s="191">
        <f t="shared" si="17"/>
        <v>1104.609</v>
      </c>
      <c r="U92" s="320"/>
    </row>
    <row r="93" spans="1:21" s="172" customFormat="1" ht="57" customHeight="1">
      <c r="A93" s="222">
        <v>926010010</v>
      </c>
      <c r="B93" s="314" t="s">
        <v>416</v>
      </c>
      <c r="C93" s="259">
        <f t="shared" si="12"/>
        <v>10</v>
      </c>
      <c r="D93" s="259" t="str">
        <f t="shared" si="13"/>
        <v>04</v>
      </c>
      <c r="E93" s="189">
        <f t="shared" si="14"/>
        <v>320</v>
      </c>
      <c r="F93" s="315">
        <v>926</v>
      </c>
      <c r="G93" s="316">
        <v>1004</v>
      </c>
      <c r="H93" s="190">
        <f t="shared" si="15"/>
        <v>600000000</v>
      </c>
      <c r="I93" s="317" t="s">
        <v>70</v>
      </c>
      <c r="J93" s="315">
        <v>322</v>
      </c>
      <c r="K93" s="315">
        <v>0</v>
      </c>
      <c r="L93" s="318" t="s">
        <v>579</v>
      </c>
      <c r="M93" s="319" t="s">
        <v>342</v>
      </c>
      <c r="N93" s="260">
        <v>156304.51</v>
      </c>
      <c r="O93" s="191">
        <f t="shared" si="16"/>
        <v>156.30451000000002</v>
      </c>
      <c r="P93" s="320"/>
      <c r="Q93" s="203"/>
      <c r="R93" s="320"/>
      <c r="S93" s="203">
        <v>156304.51</v>
      </c>
      <c r="T93" s="191">
        <f t="shared" si="17"/>
        <v>156.30451000000002</v>
      </c>
      <c r="U93" s="320"/>
    </row>
    <row r="94" spans="1:21" ht="53.25" customHeight="1">
      <c r="A94" s="222">
        <v>926010010</v>
      </c>
      <c r="B94" s="314" t="s">
        <v>416</v>
      </c>
      <c r="C94" s="259">
        <f t="shared" si="12"/>
        <v>10</v>
      </c>
      <c r="D94" s="259" t="str">
        <f t="shared" si="13"/>
        <v>04</v>
      </c>
      <c r="E94" s="189">
        <f t="shared" si="14"/>
        <v>320</v>
      </c>
      <c r="F94" s="315">
        <v>926</v>
      </c>
      <c r="G94" s="316">
        <v>1004</v>
      </c>
      <c r="H94" s="190">
        <f t="shared" si="15"/>
        <v>600000000</v>
      </c>
      <c r="I94" s="317" t="s">
        <v>70</v>
      </c>
      <c r="J94" s="315">
        <v>322</v>
      </c>
      <c r="K94" s="315">
        <v>0</v>
      </c>
      <c r="L94" s="318" t="s">
        <v>579</v>
      </c>
      <c r="M94" s="319" t="s">
        <v>581</v>
      </c>
      <c r="N94" s="260">
        <v>93264.14</v>
      </c>
      <c r="O94" s="191">
        <f t="shared" si="16"/>
        <v>93.26414</v>
      </c>
      <c r="P94" s="320"/>
      <c r="Q94" s="203"/>
      <c r="R94" s="320"/>
      <c r="S94" s="203">
        <v>93264.14</v>
      </c>
      <c r="T94" s="191">
        <f t="shared" si="17"/>
        <v>93.26414</v>
      </c>
      <c r="U94" s="320"/>
    </row>
    <row r="95" spans="1:21" s="172" customFormat="1" ht="54.75" customHeight="1">
      <c r="A95" s="222">
        <v>926010010</v>
      </c>
      <c r="B95" s="314" t="s">
        <v>416</v>
      </c>
      <c r="C95" s="259">
        <f t="shared" si="12"/>
        <v>10</v>
      </c>
      <c r="D95" s="259" t="str">
        <f t="shared" si="13"/>
        <v>04</v>
      </c>
      <c r="E95" s="189">
        <f t="shared" si="14"/>
        <v>320</v>
      </c>
      <c r="F95" s="315">
        <v>926</v>
      </c>
      <c r="G95" s="316">
        <v>1004</v>
      </c>
      <c r="H95" s="190">
        <f t="shared" si="15"/>
        <v>600000000</v>
      </c>
      <c r="I95" s="317" t="s">
        <v>70</v>
      </c>
      <c r="J95" s="315">
        <v>322</v>
      </c>
      <c r="K95" s="315">
        <v>0</v>
      </c>
      <c r="L95" s="318" t="s">
        <v>579</v>
      </c>
      <c r="M95" s="319" t="s">
        <v>580</v>
      </c>
      <c r="N95" s="260">
        <v>314911.35</v>
      </c>
      <c r="O95" s="191">
        <f t="shared" si="16"/>
        <v>314.91134999999997</v>
      </c>
      <c r="P95" s="320"/>
      <c r="Q95" s="203"/>
      <c r="R95" s="320"/>
      <c r="S95" s="203">
        <v>314911.35</v>
      </c>
      <c r="T95" s="191">
        <f t="shared" si="17"/>
        <v>314.91134999999997</v>
      </c>
      <c r="U95" s="320"/>
    </row>
    <row r="96" spans="1:21" ht="59.25" customHeight="1">
      <c r="A96" s="222">
        <v>926010010</v>
      </c>
      <c r="B96" s="314" t="s">
        <v>416</v>
      </c>
      <c r="C96" s="259">
        <f t="shared" si="12"/>
        <v>10</v>
      </c>
      <c r="D96" s="259" t="str">
        <f t="shared" si="13"/>
        <v>03</v>
      </c>
      <c r="E96" s="189">
        <f t="shared" si="14"/>
        <v>320</v>
      </c>
      <c r="F96" s="315">
        <v>926</v>
      </c>
      <c r="G96" s="316">
        <v>1003</v>
      </c>
      <c r="H96" s="190">
        <f t="shared" si="15"/>
        <v>900000000</v>
      </c>
      <c r="I96" s="317" t="s">
        <v>290</v>
      </c>
      <c r="J96" s="315">
        <v>322</v>
      </c>
      <c r="K96" s="315">
        <v>0</v>
      </c>
      <c r="L96" s="318" t="s">
        <v>582</v>
      </c>
      <c r="M96" s="319" t="s">
        <v>346</v>
      </c>
      <c r="N96" s="260">
        <v>110431.7</v>
      </c>
      <c r="O96" s="191">
        <f t="shared" si="16"/>
        <v>110.43169999999999</v>
      </c>
      <c r="P96" s="320"/>
      <c r="Q96" s="203"/>
      <c r="R96" s="320"/>
      <c r="S96" s="203">
        <v>110431.7</v>
      </c>
      <c r="T96" s="191">
        <f t="shared" si="17"/>
        <v>110.43169999999999</v>
      </c>
      <c r="U96" s="320"/>
    </row>
    <row r="97" spans="1:21" ht="54.75" customHeight="1">
      <c r="A97" s="222">
        <v>926010010</v>
      </c>
      <c r="B97" s="314" t="s">
        <v>416</v>
      </c>
      <c r="C97" s="259">
        <f t="shared" si="12"/>
        <v>10</v>
      </c>
      <c r="D97" s="259" t="str">
        <f t="shared" si="13"/>
        <v>03</v>
      </c>
      <c r="E97" s="189">
        <f t="shared" si="14"/>
        <v>320</v>
      </c>
      <c r="F97" s="315">
        <v>926</v>
      </c>
      <c r="G97" s="316">
        <v>1003</v>
      </c>
      <c r="H97" s="190">
        <f t="shared" si="15"/>
        <v>900000000</v>
      </c>
      <c r="I97" s="317" t="s">
        <v>290</v>
      </c>
      <c r="J97" s="315">
        <v>322</v>
      </c>
      <c r="K97" s="315">
        <v>0</v>
      </c>
      <c r="L97" s="318" t="s">
        <v>582</v>
      </c>
      <c r="M97" s="319" t="s">
        <v>553</v>
      </c>
      <c r="N97" s="260">
        <v>4619760.68</v>
      </c>
      <c r="O97" s="191">
        <f t="shared" si="16"/>
        <v>4619.760679999999</v>
      </c>
      <c r="P97" s="320"/>
      <c r="Q97" s="203"/>
      <c r="R97" s="320"/>
      <c r="S97" s="203">
        <v>4619760.64</v>
      </c>
      <c r="T97" s="191">
        <f t="shared" si="17"/>
        <v>4619.7606399999995</v>
      </c>
      <c r="U97" s="320"/>
    </row>
    <row r="98" spans="1:21" ht="54" customHeight="1">
      <c r="A98" s="222">
        <v>926010010</v>
      </c>
      <c r="B98" s="314" t="s">
        <v>416</v>
      </c>
      <c r="C98" s="259">
        <f aca="true" t="shared" si="18" ref="C98:C129">VALUE(IF(G98&lt;1000,LEFT(G98,1),LEFT(G98,2)))</f>
        <v>10</v>
      </c>
      <c r="D98" s="259" t="str">
        <f aca="true" t="shared" si="19" ref="D98:D129">RIGHT(G98,2)</f>
        <v>03</v>
      </c>
      <c r="E98" s="189">
        <f aca="true" t="shared" si="20" ref="E98:E129">LEFT(J98,2)*10</f>
        <v>320</v>
      </c>
      <c r="F98" s="315">
        <v>926</v>
      </c>
      <c r="G98" s="316">
        <v>1003</v>
      </c>
      <c r="H98" s="190">
        <f aca="true" t="shared" si="21" ref="H98:H129">VALUE(IF(I98&lt;1000000000,LEFT(I98,2),LEFT(I98,3)))*10000000</f>
        <v>900000000</v>
      </c>
      <c r="I98" s="317" t="s">
        <v>290</v>
      </c>
      <c r="J98" s="315">
        <v>322</v>
      </c>
      <c r="K98" s="315">
        <v>0</v>
      </c>
      <c r="L98" s="318" t="s">
        <v>582</v>
      </c>
      <c r="M98" s="319" t="s">
        <v>26</v>
      </c>
      <c r="N98" s="260">
        <v>2487563.44</v>
      </c>
      <c r="O98" s="191">
        <f aca="true" t="shared" si="22" ref="O98:O129">N98/1000</f>
        <v>2487.56344</v>
      </c>
      <c r="P98" s="320"/>
      <c r="Q98" s="203"/>
      <c r="R98" s="320"/>
      <c r="S98" s="203">
        <v>2487563.44</v>
      </c>
      <c r="T98" s="191">
        <f t="shared" si="17"/>
        <v>2487.56344</v>
      </c>
      <c r="U98" s="320"/>
    </row>
    <row r="99" spans="1:21" ht="53.25" customHeight="1">
      <c r="A99" s="222">
        <v>926010010</v>
      </c>
      <c r="B99" s="314" t="s">
        <v>416</v>
      </c>
      <c r="C99" s="259">
        <f t="shared" si="18"/>
        <v>10</v>
      </c>
      <c r="D99" s="259" t="str">
        <f t="shared" si="19"/>
        <v>03</v>
      </c>
      <c r="E99" s="189">
        <f t="shared" si="20"/>
        <v>320</v>
      </c>
      <c r="F99" s="315">
        <v>926</v>
      </c>
      <c r="G99" s="316">
        <v>1003</v>
      </c>
      <c r="H99" s="190">
        <f t="shared" si="21"/>
        <v>900000000</v>
      </c>
      <c r="I99" s="317" t="s">
        <v>290</v>
      </c>
      <c r="J99" s="315">
        <v>322</v>
      </c>
      <c r="K99" s="315">
        <v>0</v>
      </c>
      <c r="L99" s="318" t="s">
        <v>23</v>
      </c>
      <c r="M99" s="319" t="s">
        <v>24</v>
      </c>
      <c r="N99" s="260">
        <v>47327.85</v>
      </c>
      <c r="O99" s="191">
        <f t="shared" si="22"/>
        <v>47.32785</v>
      </c>
      <c r="P99" s="320"/>
      <c r="Q99" s="203"/>
      <c r="R99" s="320"/>
      <c r="S99" s="203">
        <v>47327.85</v>
      </c>
      <c r="T99" s="191">
        <f t="shared" si="17"/>
        <v>47.32785</v>
      </c>
      <c r="U99" s="320"/>
    </row>
    <row r="100" spans="1:21" ht="57" customHeight="1">
      <c r="A100" s="222">
        <v>926010010</v>
      </c>
      <c r="B100" s="314" t="s">
        <v>416</v>
      </c>
      <c r="C100" s="259">
        <f t="shared" si="18"/>
        <v>10</v>
      </c>
      <c r="D100" s="259" t="str">
        <f t="shared" si="19"/>
        <v>03</v>
      </c>
      <c r="E100" s="189">
        <f t="shared" si="20"/>
        <v>320</v>
      </c>
      <c r="F100" s="315">
        <v>926</v>
      </c>
      <c r="G100" s="316">
        <v>1003</v>
      </c>
      <c r="H100" s="190">
        <f t="shared" si="21"/>
        <v>900000000</v>
      </c>
      <c r="I100" s="317" t="s">
        <v>290</v>
      </c>
      <c r="J100" s="315">
        <v>322</v>
      </c>
      <c r="K100" s="315">
        <v>0</v>
      </c>
      <c r="L100" s="318" t="s">
        <v>23</v>
      </c>
      <c r="M100" s="319" t="s">
        <v>554</v>
      </c>
      <c r="N100" s="260">
        <v>1979897.43</v>
      </c>
      <c r="O100" s="191">
        <f t="shared" si="22"/>
        <v>1979.89743</v>
      </c>
      <c r="P100" s="320"/>
      <c r="Q100" s="203"/>
      <c r="R100" s="320"/>
      <c r="S100" s="203">
        <v>1979897.43</v>
      </c>
      <c r="T100" s="191">
        <f t="shared" si="17"/>
        <v>1979.89743</v>
      </c>
      <c r="U100" s="320"/>
    </row>
    <row r="101" spans="1:21" ht="57.75" customHeight="1">
      <c r="A101" s="222">
        <v>926010010</v>
      </c>
      <c r="B101" s="314" t="s">
        <v>416</v>
      </c>
      <c r="C101" s="259">
        <f t="shared" si="18"/>
        <v>10</v>
      </c>
      <c r="D101" s="259" t="str">
        <f t="shared" si="19"/>
        <v>03</v>
      </c>
      <c r="E101" s="189">
        <f t="shared" si="20"/>
        <v>320</v>
      </c>
      <c r="F101" s="315">
        <v>926</v>
      </c>
      <c r="G101" s="316">
        <v>1003</v>
      </c>
      <c r="H101" s="190">
        <f t="shared" si="21"/>
        <v>900000000</v>
      </c>
      <c r="I101" s="317" t="s">
        <v>290</v>
      </c>
      <c r="J101" s="315">
        <v>322</v>
      </c>
      <c r="K101" s="315">
        <v>0</v>
      </c>
      <c r="L101" s="318" t="s">
        <v>23</v>
      </c>
      <c r="M101" s="319" t="s">
        <v>25</v>
      </c>
      <c r="N101" s="260">
        <v>1066098.62</v>
      </c>
      <c r="O101" s="191">
        <f t="shared" si="22"/>
        <v>1066.0986200000002</v>
      </c>
      <c r="P101" s="320"/>
      <c r="Q101" s="203"/>
      <c r="R101" s="320"/>
      <c r="S101" s="203">
        <v>1066098.62</v>
      </c>
      <c r="T101" s="191">
        <f t="shared" si="17"/>
        <v>1066.0986200000002</v>
      </c>
      <c r="U101" s="320"/>
    </row>
    <row r="102" spans="1:21" ht="66.75" customHeight="1">
      <c r="A102" s="222">
        <v>926010010</v>
      </c>
      <c r="B102" s="314" t="s">
        <v>416</v>
      </c>
      <c r="C102" s="259">
        <f t="shared" si="18"/>
        <v>10</v>
      </c>
      <c r="D102" s="259" t="str">
        <f t="shared" si="19"/>
        <v>04</v>
      </c>
      <c r="E102" s="189">
        <f t="shared" si="20"/>
        <v>240</v>
      </c>
      <c r="F102" s="315">
        <v>926</v>
      </c>
      <c r="G102" s="316">
        <v>1004</v>
      </c>
      <c r="H102" s="190">
        <f t="shared" si="21"/>
        <v>3000000000</v>
      </c>
      <c r="I102" s="317">
        <v>3000075170</v>
      </c>
      <c r="J102" s="315">
        <v>244</v>
      </c>
      <c r="K102" s="315">
        <v>0</v>
      </c>
      <c r="L102" s="318" t="s">
        <v>498</v>
      </c>
      <c r="M102" s="319" t="s">
        <v>293</v>
      </c>
      <c r="N102" s="260">
        <v>11315000</v>
      </c>
      <c r="O102" s="191">
        <f t="shared" si="22"/>
        <v>11315</v>
      </c>
      <c r="P102" s="320"/>
      <c r="Q102" s="203"/>
      <c r="R102" s="320"/>
      <c r="S102" s="203">
        <v>7766314.64</v>
      </c>
      <c r="T102" s="191">
        <f t="shared" si="17"/>
        <v>7766.31464</v>
      </c>
      <c r="U102" s="320"/>
    </row>
    <row r="103" spans="1:21" ht="63" customHeight="1">
      <c r="A103" s="222">
        <v>926010010</v>
      </c>
      <c r="B103" s="314" t="s">
        <v>416</v>
      </c>
      <c r="C103" s="259">
        <f t="shared" si="18"/>
        <v>10</v>
      </c>
      <c r="D103" s="259" t="str">
        <f t="shared" si="19"/>
        <v>06</v>
      </c>
      <c r="E103" s="189">
        <f t="shared" si="20"/>
        <v>240</v>
      </c>
      <c r="F103" s="315">
        <v>926</v>
      </c>
      <c r="G103" s="316">
        <v>1006</v>
      </c>
      <c r="H103" s="190">
        <f t="shared" si="21"/>
        <v>100000000</v>
      </c>
      <c r="I103" s="317">
        <v>100020090</v>
      </c>
      <c r="J103" s="315">
        <v>244</v>
      </c>
      <c r="K103" s="315">
        <v>0</v>
      </c>
      <c r="L103" s="318" t="s">
        <v>578</v>
      </c>
      <c r="M103" s="319" t="s">
        <v>444</v>
      </c>
      <c r="N103" s="260">
        <v>13000</v>
      </c>
      <c r="O103" s="191">
        <f t="shared" si="22"/>
        <v>13</v>
      </c>
      <c r="P103" s="320"/>
      <c r="Q103" s="203"/>
      <c r="R103" s="320"/>
      <c r="S103" s="203">
        <v>13000</v>
      </c>
      <c r="T103" s="191">
        <f t="shared" si="17"/>
        <v>13</v>
      </c>
      <c r="U103" s="320"/>
    </row>
    <row r="104" spans="1:21" ht="63" customHeight="1">
      <c r="A104" s="222">
        <v>926010010</v>
      </c>
      <c r="B104" s="314" t="s">
        <v>416</v>
      </c>
      <c r="C104" s="259">
        <f t="shared" si="18"/>
        <v>10</v>
      </c>
      <c r="D104" s="259" t="str">
        <f t="shared" si="19"/>
        <v>06</v>
      </c>
      <c r="E104" s="189">
        <f t="shared" si="20"/>
        <v>620</v>
      </c>
      <c r="F104" s="315">
        <v>926</v>
      </c>
      <c r="G104" s="316">
        <v>1006</v>
      </c>
      <c r="H104" s="190">
        <f t="shared" si="21"/>
        <v>700000000</v>
      </c>
      <c r="I104" s="317">
        <v>700062140</v>
      </c>
      <c r="J104" s="315">
        <v>621</v>
      </c>
      <c r="K104" s="315">
        <v>0</v>
      </c>
      <c r="L104" s="318" t="s">
        <v>576</v>
      </c>
      <c r="M104" s="319" t="s">
        <v>208</v>
      </c>
      <c r="N104" s="260">
        <v>250000</v>
      </c>
      <c r="O104" s="191">
        <f t="shared" si="22"/>
        <v>250</v>
      </c>
      <c r="P104" s="320"/>
      <c r="Q104" s="203"/>
      <c r="R104" s="320"/>
      <c r="S104" s="203">
        <v>192940</v>
      </c>
      <c r="T104" s="191">
        <f t="shared" si="17"/>
        <v>192.94</v>
      </c>
      <c r="U104" s="320"/>
    </row>
    <row r="105" spans="1:21" ht="69.75" customHeight="1">
      <c r="A105" s="222">
        <v>926010010</v>
      </c>
      <c r="B105" s="314" t="s">
        <v>416</v>
      </c>
      <c r="C105" s="259">
        <f t="shared" si="18"/>
        <v>11</v>
      </c>
      <c r="D105" s="259" t="str">
        <f t="shared" si="19"/>
        <v>01</v>
      </c>
      <c r="E105" s="189">
        <f t="shared" si="20"/>
        <v>620</v>
      </c>
      <c r="F105" s="315">
        <v>926</v>
      </c>
      <c r="G105" s="316">
        <v>1101</v>
      </c>
      <c r="H105" s="190">
        <f t="shared" si="21"/>
        <v>300000000</v>
      </c>
      <c r="I105" s="317">
        <v>300062140</v>
      </c>
      <c r="J105" s="315">
        <v>621</v>
      </c>
      <c r="K105" s="315">
        <v>0</v>
      </c>
      <c r="L105" s="318" t="s">
        <v>577</v>
      </c>
      <c r="M105" s="319" t="s">
        <v>209</v>
      </c>
      <c r="N105" s="260">
        <v>250000</v>
      </c>
      <c r="O105" s="191">
        <f t="shared" si="22"/>
        <v>250</v>
      </c>
      <c r="P105" s="320"/>
      <c r="Q105" s="203"/>
      <c r="R105" s="320"/>
      <c r="S105" s="203">
        <v>218477</v>
      </c>
      <c r="T105" s="191">
        <f t="shared" si="17"/>
        <v>218.477</v>
      </c>
      <c r="U105" s="320"/>
    </row>
    <row r="106" spans="1:21" ht="69.75" customHeight="1">
      <c r="A106" s="222">
        <v>926010010</v>
      </c>
      <c r="B106" s="314" t="s">
        <v>416</v>
      </c>
      <c r="C106" s="259">
        <f t="shared" si="18"/>
        <v>12</v>
      </c>
      <c r="D106" s="259" t="str">
        <f t="shared" si="19"/>
        <v>02</v>
      </c>
      <c r="E106" s="189">
        <f t="shared" si="20"/>
        <v>620</v>
      </c>
      <c r="F106" s="315">
        <v>926</v>
      </c>
      <c r="G106" s="316">
        <v>1202</v>
      </c>
      <c r="H106" s="190">
        <f t="shared" si="21"/>
        <v>9010000000</v>
      </c>
      <c r="I106" s="317">
        <v>9010062160</v>
      </c>
      <c r="J106" s="315">
        <v>621</v>
      </c>
      <c r="K106" s="315">
        <v>0</v>
      </c>
      <c r="L106" s="318" t="s">
        <v>583</v>
      </c>
      <c r="M106" s="319">
        <v>3601</v>
      </c>
      <c r="N106" s="260">
        <v>1000000</v>
      </c>
      <c r="O106" s="191">
        <f t="shared" si="22"/>
        <v>1000</v>
      </c>
      <c r="P106" s="320"/>
      <c r="Q106" s="203"/>
      <c r="R106" s="320"/>
      <c r="S106" s="203">
        <v>1000000</v>
      </c>
      <c r="T106" s="191">
        <f t="shared" si="17"/>
        <v>1000</v>
      </c>
      <c r="U106" s="320"/>
    </row>
    <row r="107" spans="1:21" ht="69.75" customHeight="1">
      <c r="A107" s="222">
        <v>926010010</v>
      </c>
      <c r="B107" s="314" t="s">
        <v>416</v>
      </c>
      <c r="C107" s="259">
        <f t="shared" si="18"/>
        <v>13</v>
      </c>
      <c r="D107" s="259" t="str">
        <f t="shared" si="19"/>
        <v>01</v>
      </c>
      <c r="E107" s="189">
        <f t="shared" si="20"/>
        <v>730</v>
      </c>
      <c r="F107" s="315">
        <v>926</v>
      </c>
      <c r="G107" s="316">
        <v>1301</v>
      </c>
      <c r="H107" s="190">
        <f t="shared" si="21"/>
        <v>1500000000</v>
      </c>
      <c r="I107" s="317">
        <v>1500090190</v>
      </c>
      <c r="J107" s="315">
        <v>730</v>
      </c>
      <c r="K107" s="315">
        <v>0</v>
      </c>
      <c r="L107" s="318" t="s">
        <v>584</v>
      </c>
      <c r="M107" s="319" t="s">
        <v>445</v>
      </c>
      <c r="N107" s="260">
        <v>760000</v>
      </c>
      <c r="O107" s="191">
        <f t="shared" si="22"/>
        <v>760</v>
      </c>
      <c r="P107" s="320"/>
      <c r="Q107" s="203"/>
      <c r="R107" s="320"/>
      <c r="S107" s="203">
        <v>364448.33</v>
      </c>
      <c r="T107" s="191">
        <f t="shared" si="17"/>
        <v>364.44833</v>
      </c>
      <c r="U107" s="320"/>
    </row>
    <row r="108" spans="1:21" ht="63.75" customHeight="1">
      <c r="A108" s="222">
        <v>926010010</v>
      </c>
      <c r="B108" s="314" t="s">
        <v>416</v>
      </c>
      <c r="C108" s="259">
        <f t="shared" si="18"/>
        <v>14</v>
      </c>
      <c r="D108" s="259" t="str">
        <f t="shared" si="19"/>
        <v>01</v>
      </c>
      <c r="E108" s="189">
        <f t="shared" si="20"/>
        <v>510</v>
      </c>
      <c r="F108" s="315">
        <v>926</v>
      </c>
      <c r="G108" s="316">
        <v>1401</v>
      </c>
      <c r="H108" s="190">
        <f t="shared" si="21"/>
        <v>1500000000</v>
      </c>
      <c r="I108" s="317">
        <v>1500078110</v>
      </c>
      <c r="J108" s="315">
        <v>511</v>
      </c>
      <c r="K108" s="315">
        <v>0</v>
      </c>
      <c r="L108" s="318" t="s">
        <v>586</v>
      </c>
      <c r="M108" s="319">
        <v>23</v>
      </c>
      <c r="N108" s="260">
        <v>193100</v>
      </c>
      <c r="O108" s="191">
        <f t="shared" si="22"/>
        <v>193.1</v>
      </c>
      <c r="P108" s="320"/>
      <c r="Q108" s="203"/>
      <c r="R108" s="320"/>
      <c r="S108" s="203">
        <v>0</v>
      </c>
      <c r="T108" s="191">
        <f t="shared" si="17"/>
        <v>0</v>
      </c>
      <c r="U108" s="320"/>
    </row>
    <row r="109" spans="1:21" ht="60" customHeight="1">
      <c r="A109" s="222">
        <v>926010010</v>
      </c>
      <c r="B109" s="314" t="s">
        <v>416</v>
      </c>
      <c r="C109" s="259">
        <f t="shared" si="18"/>
        <v>14</v>
      </c>
      <c r="D109" s="259" t="str">
        <f t="shared" si="19"/>
        <v>01</v>
      </c>
      <c r="E109" s="189">
        <f t="shared" si="20"/>
        <v>510</v>
      </c>
      <c r="F109" s="315">
        <v>926</v>
      </c>
      <c r="G109" s="316">
        <v>1401</v>
      </c>
      <c r="H109" s="190">
        <f t="shared" si="21"/>
        <v>1500000000</v>
      </c>
      <c r="I109" s="317">
        <v>1500078110</v>
      </c>
      <c r="J109" s="315">
        <v>511</v>
      </c>
      <c r="K109" s="315">
        <v>0</v>
      </c>
      <c r="L109" s="318" t="s">
        <v>585</v>
      </c>
      <c r="M109" s="319">
        <v>24</v>
      </c>
      <c r="N109" s="260">
        <v>1927910</v>
      </c>
      <c r="O109" s="191">
        <f t="shared" si="22"/>
        <v>1927.91</v>
      </c>
      <c r="P109" s="320"/>
      <c r="Q109" s="203"/>
      <c r="R109" s="320"/>
      <c r="S109" s="203">
        <v>1927910</v>
      </c>
      <c r="T109" s="191">
        <f t="shared" si="17"/>
        <v>1927.91</v>
      </c>
      <c r="U109" s="320"/>
    </row>
    <row r="110" spans="1:21" ht="60" customHeight="1">
      <c r="A110" s="222">
        <v>926010010</v>
      </c>
      <c r="B110" s="314" t="s">
        <v>416</v>
      </c>
      <c r="C110" s="259">
        <f t="shared" si="18"/>
        <v>14</v>
      </c>
      <c r="D110" s="259" t="str">
        <f t="shared" si="19"/>
        <v>01</v>
      </c>
      <c r="E110" s="189">
        <f t="shared" si="20"/>
        <v>510</v>
      </c>
      <c r="F110" s="315">
        <v>926</v>
      </c>
      <c r="G110" s="316">
        <v>1401</v>
      </c>
      <c r="H110" s="190">
        <f t="shared" si="21"/>
        <v>1500000000</v>
      </c>
      <c r="I110" s="317">
        <v>1500078110</v>
      </c>
      <c r="J110" s="315">
        <v>511</v>
      </c>
      <c r="K110" s="315">
        <v>0</v>
      </c>
      <c r="L110" s="318" t="s">
        <v>587</v>
      </c>
      <c r="M110" s="319">
        <v>25</v>
      </c>
      <c r="N110" s="260">
        <v>1146380</v>
      </c>
      <c r="O110" s="191">
        <f t="shared" si="22"/>
        <v>1146.38</v>
      </c>
      <c r="P110" s="320"/>
      <c r="Q110" s="203"/>
      <c r="R110" s="320"/>
      <c r="S110" s="203">
        <v>300000</v>
      </c>
      <c r="T110" s="191">
        <f t="shared" si="17"/>
        <v>300</v>
      </c>
      <c r="U110" s="320"/>
    </row>
    <row r="111" spans="1:21" ht="58.5" customHeight="1">
      <c r="A111" s="222">
        <v>926010010</v>
      </c>
      <c r="B111" s="314" t="s">
        <v>416</v>
      </c>
      <c r="C111" s="259">
        <f t="shared" si="18"/>
        <v>14</v>
      </c>
      <c r="D111" s="259" t="str">
        <f t="shared" si="19"/>
        <v>01</v>
      </c>
      <c r="E111" s="189">
        <f t="shared" si="20"/>
        <v>510</v>
      </c>
      <c r="F111" s="315">
        <v>926</v>
      </c>
      <c r="G111" s="316">
        <v>1401</v>
      </c>
      <c r="H111" s="190">
        <f t="shared" si="21"/>
        <v>1500000000</v>
      </c>
      <c r="I111" s="317">
        <v>1500078110</v>
      </c>
      <c r="J111" s="315">
        <v>511</v>
      </c>
      <c r="K111" s="315">
        <v>0</v>
      </c>
      <c r="L111" s="318" t="s">
        <v>588</v>
      </c>
      <c r="M111" s="319">
        <v>27</v>
      </c>
      <c r="N111" s="260">
        <v>732610</v>
      </c>
      <c r="O111" s="191">
        <f t="shared" si="22"/>
        <v>732.61</v>
      </c>
      <c r="P111" s="320"/>
      <c r="Q111" s="203"/>
      <c r="R111" s="320"/>
      <c r="S111" s="203">
        <v>732610</v>
      </c>
      <c r="T111" s="191">
        <f t="shared" si="17"/>
        <v>732.61</v>
      </c>
      <c r="U111" s="320"/>
    </row>
    <row r="112" spans="1:21" ht="65.25" customHeight="1">
      <c r="A112" s="222">
        <v>926010010</v>
      </c>
      <c r="B112" s="314" t="s">
        <v>416</v>
      </c>
      <c r="C112" s="259">
        <f t="shared" si="18"/>
        <v>14</v>
      </c>
      <c r="D112" s="259" t="str">
        <f t="shared" si="19"/>
        <v>01</v>
      </c>
      <c r="E112" s="189">
        <f t="shared" si="20"/>
        <v>510</v>
      </c>
      <c r="F112" s="315">
        <v>926</v>
      </c>
      <c r="G112" s="316">
        <v>1401</v>
      </c>
      <c r="H112" s="190">
        <f t="shared" si="21"/>
        <v>1500000000</v>
      </c>
      <c r="I112" s="317">
        <v>1500075140</v>
      </c>
      <c r="J112" s="315">
        <v>511</v>
      </c>
      <c r="K112" s="315">
        <v>0</v>
      </c>
      <c r="L112" s="318" t="s">
        <v>589</v>
      </c>
      <c r="M112" s="319" t="s">
        <v>446</v>
      </c>
      <c r="N112" s="260">
        <v>16414.36</v>
      </c>
      <c r="O112" s="191">
        <f t="shared" si="22"/>
        <v>16.414360000000002</v>
      </c>
      <c r="P112" s="320"/>
      <c r="Q112" s="203"/>
      <c r="R112" s="320"/>
      <c r="S112" s="203">
        <v>12310.77</v>
      </c>
      <c r="T112" s="191">
        <f t="shared" si="17"/>
        <v>12.31077</v>
      </c>
      <c r="U112" s="320"/>
    </row>
    <row r="113" spans="1:21" ht="59.25" customHeight="1">
      <c r="A113" s="222">
        <v>926010010</v>
      </c>
      <c r="B113" s="314" t="s">
        <v>416</v>
      </c>
      <c r="C113" s="259">
        <f t="shared" si="18"/>
        <v>14</v>
      </c>
      <c r="D113" s="259" t="str">
        <f t="shared" si="19"/>
        <v>01</v>
      </c>
      <c r="E113" s="189">
        <f t="shared" si="20"/>
        <v>510</v>
      </c>
      <c r="F113" s="315">
        <v>926</v>
      </c>
      <c r="G113" s="316">
        <v>1401</v>
      </c>
      <c r="H113" s="190">
        <f t="shared" si="21"/>
        <v>1500000000</v>
      </c>
      <c r="I113" s="317">
        <v>1500075140</v>
      </c>
      <c r="J113" s="315">
        <v>511</v>
      </c>
      <c r="K113" s="315">
        <v>0</v>
      </c>
      <c r="L113" s="318" t="s">
        <v>590</v>
      </c>
      <c r="M113" s="319">
        <v>2000053</v>
      </c>
      <c r="N113" s="260">
        <v>21904.12</v>
      </c>
      <c r="O113" s="191">
        <f t="shared" si="22"/>
        <v>21.90412</v>
      </c>
      <c r="P113" s="320"/>
      <c r="Q113" s="203"/>
      <c r="R113" s="320"/>
      <c r="S113" s="203">
        <v>16428.09</v>
      </c>
      <c r="T113" s="191">
        <f t="shared" si="17"/>
        <v>16.42809</v>
      </c>
      <c r="U113" s="320"/>
    </row>
    <row r="114" spans="1:21" ht="53.25" customHeight="1">
      <c r="A114" s="222">
        <v>926010010</v>
      </c>
      <c r="B114" s="314" t="s">
        <v>416</v>
      </c>
      <c r="C114" s="259">
        <f t="shared" si="18"/>
        <v>14</v>
      </c>
      <c r="D114" s="259" t="str">
        <f t="shared" si="19"/>
        <v>01</v>
      </c>
      <c r="E114" s="189">
        <f t="shared" si="20"/>
        <v>510</v>
      </c>
      <c r="F114" s="315">
        <v>926</v>
      </c>
      <c r="G114" s="316">
        <v>1401</v>
      </c>
      <c r="H114" s="190">
        <f t="shared" si="21"/>
        <v>1500000000</v>
      </c>
      <c r="I114" s="317">
        <v>1500075140</v>
      </c>
      <c r="J114" s="315">
        <v>511</v>
      </c>
      <c r="K114" s="315">
        <v>0</v>
      </c>
      <c r="L114" s="318" t="s">
        <v>591</v>
      </c>
      <c r="M114" s="319">
        <v>2000054</v>
      </c>
      <c r="N114" s="260">
        <v>57779.64</v>
      </c>
      <c r="O114" s="191">
        <f t="shared" si="22"/>
        <v>57.77964</v>
      </c>
      <c r="P114" s="320"/>
      <c r="Q114" s="203"/>
      <c r="R114" s="320"/>
      <c r="S114" s="203">
        <v>43334.73</v>
      </c>
      <c r="T114" s="191">
        <f t="shared" si="17"/>
        <v>43.33473</v>
      </c>
      <c r="U114" s="320"/>
    </row>
    <row r="115" spans="1:21" ht="59.25" customHeight="1">
      <c r="A115" s="222">
        <v>926010010</v>
      </c>
      <c r="B115" s="314" t="s">
        <v>416</v>
      </c>
      <c r="C115" s="259">
        <f t="shared" si="18"/>
        <v>14</v>
      </c>
      <c r="D115" s="259" t="str">
        <f t="shared" si="19"/>
        <v>01</v>
      </c>
      <c r="E115" s="189">
        <f t="shared" si="20"/>
        <v>510</v>
      </c>
      <c r="F115" s="315">
        <v>926</v>
      </c>
      <c r="G115" s="316">
        <v>1401</v>
      </c>
      <c r="H115" s="190">
        <f t="shared" si="21"/>
        <v>1500000000</v>
      </c>
      <c r="I115" s="317">
        <v>1500075140</v>
      </c>
      <c r="J115" s="315">
        <v>511</v>
      </c>
      <c r="K115" s="315">
        <v>0</v>
      </c>
      <c r="L115" s="318" t="s">
        <v>0</v>
      </c>
      <c r="M115" s="319">
        <v>2000055</v>
      </c>
      <c r="N115" s="260">
        <v>134581.32</v>
      </c>
      <c r="O115" s="191">
        <f t="shared" si="22"/>
        <v>134.58132</v>
      </c>
      <c r="P115" s="320"/>
      <c r="Q115" s="203"/>
      <c r="R115" s="320"/>
      <c r="S115" s="203">
        <v>100935.99</v>
      </c>
      <c r="T115" s="191">
        <f t="shared" si="17"/>
        <v>100.93599</v>
      </c>
      <c r="U115" s="320"/>
    </row>
    <row r="116" spans="1:21" ht="52.5" customHeight="1">
      <c r="A116" s="222">
        <v>926010010</v>
      </c>
      <c r="B116" s="314" t="s">
        <v>416</v>
      </c>
      <c r="C116" s="259">
        <f t="shared" si="18"/>
        <v>14</v>
      </c>
      <c r="D116" s="259" t="str">
        <f t="shared" si="19"/>
        <v>01</v>
      </c>
      <c r="E116" s="189">
        <f t="shared" si="20"/>
        <v>510</v>
      </c>
      <c r="F116" s="315">
        <v>926</v>
      </c>
      <c r="G116" s="316">
        <v>1401</v>
      </c>
      <c r="H116" s="190">
        <f t="shared" si="21"/>
        <v>1500000000</v>
      </c>
      <c r="I116" s="317">
        <v>1500075140</v>
      </c>
      <c r="J116" s="315">
        <v>511</v>
      </c>
      <c r="K116" s="315">
        <v>0</v>
      </c>
      <c r="L116" s="318" t="s">
        <v>1</v>
      </c>
      <c r="M116" s="319">
        <v>2000056</v>
      </c>
      <c r="N116" s="260">
        <v>35930.44</v>
      </c>
      <c r="O116" s="191">
        <f t="shared" si="22"/>
        <v>35.930440000000004</v>
      </c>
      <c r="P116" s="320"/>
      <c r="Q116" s="203"/>
      <c r="R116" s="320"/>
      <c r="S116" s="203">
        <v>26947.83</v>
      </c>
      <c r="T116" s="191">
        <f t="shared" si="17"/>
        <v>26.947830000000003</v>
      </c>
      <c r="U116" s="320"/>
    </row>
    <row r="117" spans="1:21" ht="56.25" customHeight="1">
      <c r="A117" s="222">
        <v>926010010</v>
      </c>
      <c r="B117" s="314" t="s">
        <v>416</v>
      </c>
      <c r="C117" s="259">
        <f t="shared" si="18"/>
        <v>14</v>
      </c>
      <c r="D117" s="259" t="str">
        <f t="shared" si="19"/>
        <v>01</v>
      </c>
      <c r="E117" s="189">
        <f t="shared" si="20"/>
        <v>510</v>
      </c>
      <c r="F117" s="315">
        <v>926</v>
      </c>
      <c r="G117" s="316">
        <v>1401</v>
      </c>
      <c r="H117" s="190">
        <f t="shared" si="21"/>
        <v>1500000000</v>
      </c>
      <c r="I117" s="317">
        <v>1500075140</v>
      </c>
      <c r="J117" s="315">
        <v>511</v>
      </c>
      <c r="K117" s="315">
        <v>0</v>
      </c>
      <c r="L117" s="318" t="s">
        <v>2</v>
      </c>
      <c r="M117" s="319">
        <v>2000057</v>
      </c>
      <c r="N117" s="260">
        <v>25390.12</v>
      </c>
      <c r="O117" s="191">
        <f t="shared" si="22"/>
        <v>25.39012</v>
      </c>
      <c r="P117" s="320"/>
      <c r="Q117" s="203"/>
      <c r="R117" s="320"/>
      <c r="S117" s="203">
        <v>19042.59</v>
      </c>
      <c r="T117" s="191">
        <f t="shared" si="17"/>
        <v>19.04259</v>
      </c>
      <c r="U117" s="320"/>
    </row>
    <row r="118" spans="1:21" ht="69.75">
      <c r="A118" s="222">
        <v>926010010</v>
      </c>
      <c r="B118" s="314" t="s">
        <v>416</v>
      </c>
      <c r="C118" s="259">
        <f t="shared" si="18"/>
        <v>14</v>
      </c>
      <c r="D118" s="259" t="str">
        <f t="shared" si="19"/>
        <v>02</v>
      </c>
      <c r="E118" s="189">
        <f t="shared" si="20"/>
        <v>510</v>
      </c>
      <c r="F118" s="315">
        <v>926</v>
      </c>
      <c r="G118" s="316">
        <v>1402</v>
      </c>
      <c r="H118" s="190">
        <f t="shared" si="21"/>
        <v>1500000000</v>
      </c>
      <c r="I118" s="317">
        <v>1500078120</v>
      </c>
      <c r="J118" s="315">
        <v>512</v>
      </c>
      <c r="K118" s="315">
        <v>0</v>
      </c>
      <c r="L118" s="318" t="s">
        <v>292</v>
      </c>
      <c r="M118" s="319" t="s">
        <v>291</v>
      </c>
      <c r="N118" s="203">
        <v>0</v>
      </c>
      <c r="O118" s="191">
        <f t="shared" si="22"/>
        <v>0</v>
      </c>
      <c r="P118" s="320"/>
      <c r="Q118" s="203"/>
      <c r="R118" s="320"/>
      <c r="S118" s="203"/>
      <c r="T118" s="191">
        <f t="shared" si="17"/>
        <v>0</v>
      </c>
      <c r="U118" s="320"/>
    </row>
    <row r="119" spans="1:21" ht="59.25" customHeight="1">
      <c r="A119" s="222">
        <v>927010010</v>
      </c>
      <c r="B119" s="314" t="s">
        <v>302</v>
      </c>
      <c r="C119" s="259">
        <f t="shared" si="18"/>
        <v>1</v>
      </c>
      <c r="D119" s="259" t="str">
        <f t="shared" si="19"/>
        <v>06</v>
      </c>
      <c r="E119" s="189">
        <f t="shared" si="20"/>
        <v>120</v>
      </c>
      <c r="F119" s="315">
        <v>927</v>
      </c>
      <c r="G119" s="316">
        <v>106</v>
      </c>
      <c r="H119" s="190">
        <f t="shared" si="21"/>
        <v>1500000000</v>
      </c>
      <c r="I119" s="317">
        <v>1500011030</v>
      </c>
      <c r="J119" s="315">
        <v>121</v>
      </c>
      <c r="K119" s="315">
        <v>0</v>
      </c>
      <c r="L119" s="318" t="s">
        <v>3</v>
      </c>
      <c r="M119" s="319">
        <v>3201</v>
      </c>
      <c r="N119" s="260">
        <v>1300000</v>
      </c>
      <c r="O119" s="191">
        <f t="shared" si="22"/>
        <v>1300</v>
      </c>
      <c r="P119" s="320"/>
      <c r="Q119" s="203"/>
      <c r="R119" s="320"/>
      <c r="S119" s="203">
        <v>1158822.87</v>
      </c>
      <c r="T119" s="191">
        <f t="shared" si="17"/>
        <v>1158.8228700000002</v>
      </c>
      <c r="U119" s="320"/>
    </row>
    <row r="120" spans="1:21" ht="54" customHeight="1">
      <c r="A120" s="222">
        <v>927010010</v>
      </c>
      <c r="B120" s="314" t="s">
        <v>302</v>
      </c>
      <c r="C120" s="259">
        <f t="shared" si="18"/>
        <v>1</v>
      </c>
      <c r="D120" s="259" t="str">
        <f t="shared" si="19"/>
        <v>06</v>
      </c>
      <c r="E120" s="189">
        <f t="shared" si="20"/>
        <v>120</v>
      </c>
      <c r="F120" s="315">
        <v>927</v>
      </c>
      <c r="G120" s="316">
        <v>106</v>
      </c>
      <c r="H120" s="190">
        <f t="shared" si="21"/>
        <v>1500000000</v>
      </c>
      <c r="I120" s="317">
        <v>1500011030</v>
      </c>
      <c r="J120" s="315">
        <v>129</v>
      </c>
      <c r="K120" s="315">
        <v>0</v>
      </c>
      <c r="L120" s="318" t="s">
        <v>3</v>
      </c>
      <c r="M120" s="319">
        <v>3201</v>
      </c>
      <c r="N120" s="260">
        <v>393000</v>
      </c>
      <c r="O120" s="191">
        <f t="shared" si="22"/>
        <v>393</v>
      </c>
      <c r="P120" s="320"/>
      <c r="Q120" s="207"/>
      <c r="R120" s="320"/>
      <c r="S120" s="207">
        <v>368626.36</v>
      </c>
      <c r="T120" s="191">
        <f t="shared" si="17"/>
        <v>368.62636</v>
      </c>
      <c r="U120" s="320"/>
    </row>
    <row r="121" spans="1:21" ht="54" customHeight="1">
      <c r="A121" s="222">
        <v>927010010</v>
      </c>
      <c r="B121" s="314" t="s">
        <v>302</v>
      </c>
      <c r="C121" s="259">
        <f t="shared" si="18"/>
        <v>1</v>
      </c>
      <c r="D121" s="259" t="str">
        <f t="shared" si="19"/>
        <v>06</v>
      </c>
      <c r="E121" s="189">
        <f t="shared" si="20"/>
        <v>120</v>
      </c>
      <c r="F121" s="315">
        <v>927</v>
      </c>
      <c r="G121" s="316">
        <v>106</v>
      </c>
      <c r="H121" s="190">
        <f t="shared" si="21"/>
        <v>1500000000</v>
      </c>
      <c r="I121" s="317">
        <v>1500011030</v>
      </c>
      <c r="J121" s="315">
        <v>122</v>
      </c>
      <c r="K121" s="315">
        <v>0</v>
      </c>
      <c r="L121" s="318" t="s">
        <v>3</v>
      </c>
      <c r="M121" s="319">
        <v>3201</v>
      </c>
      <c r="N121" s="260">
        <v>15000</v>
      </c>
      <c r="O121" s="191">
        <f t="shared" si="22"/>
        <v>15</v>
      </c>
      <c r="P121" s="320"/>
      <c r="Q121" s="203"/>
      <c r="R121" s="320"/>
      <c r="S121" s="203">
        <v>0</v>
      </c>
      <c r="T121" s="191">
        <f t="shared" si="17"/>
        <v>0</v>
      </c>
      <c r="U121" s="320"/>
    </row>
    <row r="122" spans="1:21" ht="52.5" customHeight="1">
      <c r="A122" s="222">
        <v>927010010</v>
      </c>
      <c r="B122" s="314" t="s">
        <v>302</v>
      </c>
      <c r="C122" s="259">
        <f t="shared" si="18"/>
        <v>1</v>
      </c>
      <c r="D122" s="259" t="str">
        <f t="shared" si="19"/>
        <v>06</v>
      </c>
      <c r="E122" s="189">
        <f t="shared" si="20"/>
        <v>850</v>
      </c>
      <c r="F122" s="315">
        <v>927</v>
      </c>
      <c r="G122" s="316">
        <v>106</v>
      </c>
      <c r="H122" s="190">
        <f t="shared" si="21"/>
        <v>1500000000</v>
      </c>
      <c r="I122" s="317">
        <v>1500011030</v>
      </c>
      <c r="J122" s="315">
        <v>853</v>
      </c>
      <c r="K122" s="315">
        <v>0</v>
      </c>
      <c r="L122" s="318" t="s">
        <v>3</v>
      </c>
      <c r="M122" s="319">
        <v>3201</v>
      </c>
      <c r="N122" s="260">
        <v>1000</v>
      </c>
      <c r="O122" s="191">
        <f t="shared" si="22"/>
        <v>1</v>
      </c>
      <c r="P122" s="320"/>
      <c r="Q122" s="203"/>
      <c r="R122" s="320"/>
      <c r="S122" s="203">
        <v>0.05</v>
      </c>
      <c r="T122" s="191">
        <f t="shared" si="17"/>
        <v>5E-05</v>
      </c>
      <c r="U122" s="320"/>
    </row>
    <row r="123" spans="1:21" ht="53.25" customHeight="1">
      <c r="A123" s="222">
        <v>927010010</v>
      </c>
      <c r="B123" s="314" t="s">
        <v>302</v>
      </c>
      <c r="C123" s="259">
        <f t="shared" si="18"/>
        <v>1</v>
      </c>
      <c r="D123" s="259" t="str">
        <f t="shared" si="19"/>
        <v>06</v>
      </c>
      <c r="E123" s="189">
        <f t="shared" si="20"/>
        <v>850</v>
      </c>
      <c r="F123" s="315">
        <v>927</v>
      </c>
      <c r="G123" s="316">
        <v>106</v>
      </c>
      <c r="H123" s="190">
        <f t="shared" si="21"/>
        <v>1500000000</v>
      </c>
      <c r="I123" s="317">
        <v>1500011030</v>
      </c>
      <c r="J123" s="315">
        <v>852</v>
      </c>
      <c r="K123" s="315">
        <v>0</v>
      </c>
      <c r="L123" s="318" t="s">
        <v>3</v>
      </c>
      <c r="M123" s="319">
        <v>3201</v>
      </c>
      <c r="N123" s="260">
        <v>10000</v>
      </c>
      <c r="O123" s="191">
        <f t="shared" si="22"/>
        <v>10</v>
      </c>
      <c r="P123" s="320"/>
      <c r="Q123" s="203"/>
      <c r="R123" s="320"/>
      <c r="S123" s="203">
        <v>0</v>
      </c>
      <c r="T123" s="191">
        <f t="shared" si="17"/>
        <v>0</v>
      </c>
      <c r="U123" s="320"/>
    </row>
    <row r="124" spans="1:21" ht="54.75" customHeight="1">
      <c r="A124" s="226">
        <v>927010010</v>
      </c>
      <c r="B124" s="314" t="s">
        <v>302</v>
      </c>
      <c r="C124" s="259">
        <f t="shared" si="18"/>
        <v>1</v>
      </c>
      <c r="D124" s="259" t="str">
        <f t="shared" si="19"/>
        <v>06</v>
      </c>
      <c r="E124" s="189">
        <f t="shared" si="20"/>
        <v>240</v>
      </c>
      <c r="F124" s="315">
        <v>927</v>
      </c>
      <c r="G124" s="316">
        <v>106</v>
      </c>
      <c r="H124" s="190">
        <f t="shared" si="21"/>
        <v>1500000000</v>
      </c>
      <c r="I124" s="317">
        <v>1500020030</v>
      </c>
      <c r="J124" s="315">
        <v>244</v>
      </c>
      <c r="K124" s="315">
        <v>0</v>
      </c>
      <c r="L124" s="318" t="s">
        <v>3</v>
      </c>
      <c r="M124" s="319">
        <v>3201</v>
      </c>
      <c r="N124" s="260">
        <v>128000</v>
      </c>
      <c r="O124" s="191">
        <f t="shared" si="22"/>
        <v>128</v>
      </c>
      <c r="P124" s="320"/>
      <c r="Q124" s="203"/>
      <c r="R124" s="320"/>
      <c r="S124" s="203">
        <v>70487.56</v>
      </c>
      <c r="T124" s="191">
        <f t="shared" si="17"/>
        <v>70.48756</v>
      </c>
      <c r="U124" s="320"/>
    </row>
    <row r="125" spans="1:21" ht="116.25" customHeight="1">
      <c r="A125" s="226">
        <v>929010010</v>
      </c>
      <c r="B125" s="314" t="s">
        <v>303</v>
      </c>
      <c r="C125" s="259">
        <f t="shared" si="18"/>
        <v>1</v>
      </c>
      <c r="D125" s="259" t="str">
        <f t="shared" si="19"/>
        <v>13</v>
      </c>
      <c r="E125" s="189">
        <f t="shared" si="20"/>
        <v>120</v>
      </c>
      <c r="F125" s="315">
        <v>929</v>
      </c>
      <c r="G125" s="316">
        <v>113</v>
      </c>
      <c r="H125" s="190">
        <f t="shared" si="21"/>
        <v>2900000000</v>
      </c>
      <c r="I125" s="317">
        <v>2900011050</v>
      </c>
      <c r="J125" s="315">
        <v>121</v>
      </c>
      <c r="K125" s="315">
        <v>0</v>
      </c>
      <c r="L125" s="318" t="s">
        <v>4</v>
      </c>
      <c r="M125" s="319">
        <v>3001</v>
      </c>
      <c r="N125" s="260">
        <v>1826884</v>
      </c>
      <c r="O125" s="191">
        <f t="shared" si="22"/>
        <v>1826.884</v>
      </c>
      <c r="P125" s="320"/>
      <c r="Q125" s="203"/>
      <c r="R125" s="320"/>
      <c r="S125" s="203">
        <v>1431902.9</v>
      </c>
      <c r="T125" s="191">
        <f t="shared" si="17"/>
        <v>1431.9028999999998</v>
      </c>
      <c r="U125" s="320"/>
    </row>
    <row r="126" spans="1:21" ht="117.75" customHeight="1">
      <c r="A126" s="226">
        <v>929010010</v>
      </c>
      <c r="B126" s="314" t="s">
        <v>303</v>
      </c>
      <c r="C126" s="259">
        <f t="shared" si="18"/>
        <v>1</v>
      </c>
      <c r="D126" s="259" t="str">
        <f t="shared" si="19"/>
        <v>13</v>
      </c>
      <c r="E126" s="189">
        <f t="shared" si="20"/>
        <v>120</v>
      </c>
      <c r="F126" s="315">
        <v>929</v>
      </c>
      <c r="G126" s="316">
        <v>113</v>
      </c>
      <c r="H126" s="190">
        <f t="shared" si="21"/>
        <v>2900000000</v>
      </c>
      <c r="I126" s="317">
        <v>2900011050</v>
      </c>
      <c r="J126" s="315">
        <v>129</v>
      </c>
      <c r="K126" s="315">
        <v>0</v>
      </c>
      <c r="L126" s="318" t="s">
        <v>4</v>
      </c>
      <c r="M126" s="319">
        <v>3001</v>
      </c>
      <c r="N126" s="260">
        <v>551719</v>
      </c>
      <c r="O126" s="191">
        <f t="shared" si="22"/>
        <v>551.719</v>
      </c>
      <c r="P126" s="320"/>
      <c r="Q126" s="203"/>
      <c r="R126" s="320"/>
      <c r="S126" s="203">
        <v>452109.62</v>
      </c>
      <c r="T126" s="191">
        <f t="shared" si="17"/>
        <v>452.10962</v>
      </c>
      <c r="U126" s="320"/>
    </row>
    <row r="127" spans="1:21" ht="112.5" customHeight="1">
      <c r="A127" s="226">
        <v>929010010</v>
      </c>
      <c r="B127" s="314" t="s">
        <v>303</v>
      </c>
      <c r="C127" s="259">
        <f t="shared" si="18"/>
        <v>1</v>
      </c>
      <c r="D127" s="259" t="str">
        <f t="shared" si="19"/>
        <v>13</v>
      </c>
      <c r="E127" s="189">
        <f t="shared" si="20"/>
        <v>850</v>
      </c>
      <c r="F127" s="315">
        <v>929</v>
      </c>
      <c r="G127" s="316">
        <v>113</v>
      </c>
      <c r="H127" s="190">
        <f t="shared" si="21"/>
        <v>2900000000</v>
      </c>
      <c r="I127" s="317">
        <v>2900011050</v>
      </c>
      <c r="J127" s="315">
        <v>852</v>
      </c>
      <c r="K127" s="315">
        <v>0</v>
      </c>
      <c r="L127" s="318" t="s">
        <v>4</v>
      </c>
      <c r="M127" s="319">
        <v>3001</v>
      </c>
      <c r="N127" s="260">
        <v>6000</v>
      </c>
      <c r="O127" s="191">
        <f t="shared" si="22"/>
        <v>6</v>
      </c>
      <c r="P127" s="320"/>
      <c r="Q127" s="203"/>
      <c r="R127" s="320"/>
      <c r="S127" s="203">
        <v>1885.7</v>
      </c>
      <c r="T127" s="191">
        <f t="shared" si="17"/>
        <v>1.8857000000000002</v>
      </c>
      <c r="U127" s="320"/>
    </row>
    <row r="128" spans="1:21" ht="120.75" customHeight="1">
      <c r="A128" s="226">
        <v>929010010</v>
      </c>
      <c r="B128" s="314" t="s">
        <v>303</v>
      </c>
      <c r="C128" s="259">
        <f t="shared" si="18"/>
        <v>1</v>
      </c>
      <c r="D128" s="259" t="str">
        <f t="shared" si="19"/>
        <v>13</v>
      </c>
      <c r="E128" s="189">
        <f t="shared" si="20"/>
        <v>240</v>
      </c>
      <c r="F128" s="315">
        <v>929</v>
      </c>
      <c r="G128" s="316">
        <v>113</v>
      </c>
      <c r="H128" s="190">
        <f t="shared" si="21"/>
        <v>2900000000</v>
      </c>
      <c r="I128" s="317">
        <v>2900020050</v>
      </c>
      <c r="J128" s="315">
        <v>244</v>
      </c>
      <c r="K128" s="315">
        <v>0</v>
      </c>
      <c r="L128" s="318" t="s">
        <v>4</v>
      </c>
      <c r="M128" s="319">
        <v>3001</v>
      </c>
      <c r="N128" s="260">
        <v>24000</v>
      </c>
      <c r="O128" s="191">
        <f t="shared" si="22"/>
        <v>24</v>
      </c>
      <c r="P128" s="320"/>
      <c r="Q128" s="203"/>
      <c r="R128" s="320"/>
      <c r="S128" s="203">
        <v>17555.64</v>
      </c>
      <c r="T128" s="191">
        <f t="shared" si="17"/>
        <v>17.55564</v>
      </c>
      <c r="U128" s="320"/>
    </row>
    <row r="129" spans="1:21" ht="116.25" customHeight="1">
      <c r="A129" s="226">
        <v>929010010</v>
      </c>
      <c r="B129" s="314" t="s">
        <v>303</v>
      </c>
      <c r="C129" s="259">
        <f t="shared" si="18"/>
        <v>1</v>
      </c>
      <c r="D129" s="259" t="str">
        <f t="shared" si="19"/>
        <v>13</v>
      </c>
      <c r="E129" s="189">
        <f t="shared" si="20"/>
        <v>240</v>
      </c>
      <c r="F129" s="315">
        <v>929</v>
      </c>
      <c r="G129" s="316">
        <v>113</v>
      </c>
      <c r="H129" s="190">
        <f t="shared" si="21"/>
        <v>3200000000</v>
      </c>
      <c r="I129" s="317">
        <v>3200020102</v>
      </c>
      <c r="J129" s="315">
        <v>244</v>
      </c>
      <c r="K129" s="315">
        <v>0</v>
      </c>
      <c r="L129" s="318" t="s">
        <v>27</v>
      </c>
      <c r="M129" s="319" t="s">
        <v>447</v>
      </c>
      <c r="N129" s="260">
        <v>230000</v>
      </c>
      <c r="O129" s="191">
        <f t="shared" si="22"/>
        <v>230</v>
      </c>
      <c r="P129" s="320"/>
      <c r="Q129" s="203"/>
      <c r="R129" s="320"/>
      <c r="S129" s="203">
        <v>30000</v>
      </c>
      <c r="T129" s="191">
        <f t="shared" si="17"/>
        <v>30</v>
      </c>
      <c r="U129" s="320"/>
    </row>
    <row r="130" spans="1:21" ht="114.75" customHeight="1">
      <c r="A130" s="226">
        <v>929010010</v>
      </c>
      <c r="B130" s="314" t="s">
        <v>303</v>
      </c>
      <c r="C130" s="259">
        <f aca="true" t="shared" si="23" ref="C130:C161">VALUE(IF(G130&lt;1000,LEFT(G130,1),LEFT(G130,2)))</f>
        <v>1</v>
      </c>
      <c r="D130" s="259" t="str">
        <f aca="true" t="shared" si="24" ref="D130:D161">RIGHT(G130,2)</f>
        <v>13</v>
      </c>
      <c r="E130" s="189">
        <f aca="true" t="shared" si="25" ref="E130:E161">LEFT(J130,2)*10</f>
        <v>240</v>
      </c>
      <c r="F130" s="315">
        <v>929</v>
      </c>
      <c r="G130" s="316">
        <v>113</v>
      </c>
      <c r="H130" s="190">
        <f aca="true" t="shared" si="26" ref="H130:H161">VALUE(IF(I130&lt;1000000000,LEFT(I130,2),LEFT(I130,3)))*10000000</f>
        <v>3200000000</v>
      </c>
      <c r="I130" s="317" t="s">
        <v>28</v>
      </c>
      <c r="J130" s="315">
        <v>244</v>
      </c>
      <c r="K130" s="315">
        <v>0</v>
      </c>
      <c r="L130" s="318" t="s">
        <v>29</v>
      </c>
      <c r="M130" s="319" t="s">
        <v>448</v>
      </c>
      <c r="N130" s="260">
        <v>5886179.82</v>
      </c>
      <c r="O130" s="191">
        <f aca="true" t="shared" si="27" ref="O130:O161">N130/1000</f>
        <v>5886.17982</v>
      </c>
      <c r="P130" s="320"/>
      <c r="Q130" s="203">
        <v>5886179.82</v>
      </c>
      <c r="R130" s="320"/>
      <c r="S130" s="203">
        <v>5048631.66</v>
      </c>
      <c r="T130" s="191">
        <f t="shared" si="17"/>
        <v>5048.63166</v>
      </c>
      <c r="U130" s="320"/>
    </row>
    <row r="131" spans="1:21" ht="115.5" customHeight="1">
      <c r="A131" s="222">
        <v>929010010</v>
      </c>
      <c r="B131" s="314" t="s">
        <v>303</v>
      </c>
      <c r="C131" s="259">
        <f t="shared" si="23"/>
        <v>1</v>
      </c>
      <c r="D131" s="259" t="str">
        <f t="shared" si="24"/>
        <v>13</v>
      </c>
      <c r="E131" s="189">
        <f t="shared" si="25"/>
        <v>240</v>
      </c>
      <c r="F131" s="315">
        <v>929</v>
      </c>
      <c r="G131" s="316">
        <v>113</v>
      </c>
      <c r="H131" s="190">
        <f t="shared" si="26"/>
        <v>3200000000</v>
      </c>
      <c r="I131" s="317" t="s">
        <v>28</v>
      </c>
      <c r="J131" s="315">
        <v>244</v>
      </c>
      <c r="K131" s="315">
        <v>0</v>
      </c>
      <c r="L131" s="318" t="s">
        <v>30</v>
      </c>
      <c r="M131" s="319" t="s">
        <v>449</v>
      </c>
      <c r="N131" s="260">
        <v>4665164.3</v>
      </c>
      <c r="O131" s="191">
        <f t="shared" si="27"/>
        <v>4665.1642999999995</v>
      </c>
      <c r="P131" s="320"/>
      <c r="Q131" s="203">
        <v>4665164.3</v>
      </c>
      <c r="R131" s="320"/>
      <c r="S131" s="203">
        <v>4656032.92</v>
      </c>
      <c r="T131" s="191">
        <f t="shared" si="17"/>
        <v>4656.03292</v>
      </c>
      <c r="U131" s="320"/>
    </row>
    <row r="132" spans="1:21" ht="117.75" customHeight="1">
      <c r="A132" s="248">
        <v>929010010</v>
      </c>
      <c r="B132" s="314" t="s">
        <v>303</v>
      </c>
      <c r="C132" s="259">
        <f t="shared" si="23"/>
        <v>4</v>
      </c>
      <c r="D132" s="259" t="str">
        <f t="shared" si="24"/>
        <v>10</v>
      </c>
      <c r="E132" s="189">
        <f t="shared" si="25"/>
        <v>240</v>
      </c>
      <c r="F132" s="315">
        <v>929</v>
      </c>
      <c r="G132" s="316">
        <v>410</v>
      </c>
      <c r="H132" s="190">
        <f t="shared" si="26"/>
        <v>2300000000</v>
      </c>
      <c r="I132" s="317" t="s">
        <v>457</v>
      </c>
      <c r="J132" s="315">
        <v>244</v>
      </c>
      <c r="K132" s="315">
        <v>0</v>
      </c>
      <c r="L132" s="318" t="s">
        <v>31</v>
      </c>
      <c r="M132" s="319" t="s">
        <v>32</v>
      </c>
      <c r="N132" s="260">
        <v>27546.11</v>
      </c>
      <c r="O132" s="191">
        <f t="shared" si="27"/>
        <v>27.546110000000002</v>
      </c>
      <c r="P132" s="320"/>
      <c r="Q132" s="203"/>
      <c r="R132" s="320"/>
      <c r="S132" s="203">
        <v>0</v>
      </c>
      <c r="T132" s="191">
        <f t="shared" si="17"/>
        <v>0</v>
      </c>
      <c r="U132" s="320">
        <f>SUM(S48:S131)</f>
        <v>78096836.87000002</v>
      </c>
    </row>
    <row r="133" spans="1:21" ht="111.75" customHeight="1">
      <c r="A133" s="223">
        <v>929010010</v>
      </c>
      <c r="B133" s="314" t="s">
        <v>303</v>
      </c>
      <c r="C133" s="259">
        <f t="shared" si="23"/>
        <v>4</v>
      </c>
      <c r="D133" s="259" t="str">
        <f t="shared" si="24"/>
        <v>10</v>
      </c>
      <c r="E133" s="189">
        <f t="shared" si="25"/>
        <v>240</v>
      </c>
      <c r="F133" s="315">
        <v>929</v>
      </c>
      <c r="G133" s="316">
        <v>410</v>
      </c>
      <c r="H133" s="190">
        <f t="shared" si="26"/>
        <v>2300000000</v>
      </c>
      <c r="I133" s="317" t="s">
        <v>457</v>
      </c>
      <c r="J133" s="315">
        <v>244</v>
      </c>
      <c r="K133" s="315">
        <v>0</v>
      </c>
      <c r="L133" s="318" t="s">
        <v>33</v>
      </c>
      <c r="M133" s="319" t="s">
        <v>34</v>
      </c>
      <c r="N133" s="260">
        <v>33679.64</v>
      </c>
      <c r="O133" s="191">
        <f t="shared" si="27"/>
        <v>33.67964</v>
      </c>
      <c r="P133" s="320"/>
      <c r="Q133" s="203"/>
      <c r="R133" s="320"/>
      <c r="S133" s="203">
        <v>0</v>
      </c>
      <c r="T133" s="191">
        <f t="shared" si="17"/>
        <v>0</v>
      </c>
      <c r="U133" s="320"/>
    </row>
    <row r="134" spans="1:21" ht="90.75" customHeight="1">
      <c r="A134" s="222">
        <v>929010010</v>
      </c>
      <c r="B134" s="314" t="s">
        <v>303</v>
      </c>
      <c r="C134" s="259">
        <f t="shared" si="23"/>
        <v>4</v>
      </c>
      <c r="D134" s="259" t="str">
        <f t="shared" si="24"/>
        <v>10</v>
      </c>
      <c r="E134" s="189">
        <f t="shared" si="25"/>
        <v>240</v>
      </c>
      <c r="F134" s="315">
        <v>929</v>
      </c>
      <c r="G134" s="316">
        <v>410</v>
      </c>
      <c r="H134" s="190">
        <f t="shared" si="26"/>
        <v>2300000000</v>
      </c>
      <c r="I134" s="317">
        <v>2300073550</v>
      </c>
      <c r="J134" s="315">
        <v>244</v>
      </c>
      <c r="K134" s="315">
        <v>0</v>
      </c>
      <c r="L134" s="318" t="s">
        <v>31</v>
      </c>
      <c r="M134" s="319" t="s">
        <v>35</v>
      </c>
      <c r="N134" s="260">
        <v>579994</v>
      </c>
      <c r="O134" s="191">
        <f t="shared" si="27"/>
        <v>579.994</v>
      </c>
      <c r="P134" s="320"/>
      <c r="Q134" s="203"/>
      <c r="R134" s="320"/>
      <c r="S134" s="203">
        <v>0</v>
      </c>
      <c r="T134" s="191">
        <f t="shared" si="17"/>
        <v>0</v>
      </c>
      <c r="U134" s="320"/>
    </row>
    <row r="135" spans="1:21" ht="111" customHeight="1">
      <c r="A135" s="222">
        <v>929010010</v>
      </c>
      <c r="B135" s="314" t="s">
        <v>303</v>
      </c>
      <c r="C135" s="259">
        <f t="shared" si="23"/>
        <v>4</v>
      </c>
      <c r="D135" s="259" t="str">
        <f t="shared" si="24"/>
        <v>10</v>
      </c>
      <c r="E135" s="189">
        <f t="shared" si="25"/>
        <v>240</v>
      </c>
      <c r="F135" s="315">
        <v>929</v>
      </c>
      <c r="G135" s="316">
        <v>410</v>
      </c>
      <c r="H135" s="190">
        <f t="shared" si="26"/>
        <v>2300000000</v>
      </c>
      <c r="I135" s="317">
        <v>2300073550</v>
      </c>
      <c r="J135" s="315">
        <v>244</v>
      </c>
      <c r="K135" s="315">
        <v>0</v>
      </c>
      <c r="L135" s="318" t="s">
        <v>33</v>
      </c>
      <c r="M135" s="319" t="s">
        <v>36</v>
      </c>
      <c r="N135" s="260">
        <v>399589</v>
      </c>
      <c r="O135" s="191">
        <f t="shared" si="27"/>
        <v>399.589</v>
      </c>
      <c r="P135" s="320"/>
      <c r="Q135" s="203"/>
      <c r="R135" s="320"/>
      <c r="S135" s="203">
        <v>0</v>
      </c>
      <c r="T135" s="191">
        <f t="shared" si="17"/>
        <v>0</v>
      </c>
      <c r="U135" s="320"/>
    </row>
    <row r="136" spans="1:21" ht="115.5" customHeight="1">
      <c r="A136" s="225">
        <v>929010010</v>
      </c>
      <c r="B136" s="314" t="s">
        <v>303</v>
      </c>
      <c r="C136" s="259">
        <f t="shared" si="23"/>
        <v>5</v>
      </c>
      <c r="D136" s="259" t="str">
        <f t="shared" si="24"/>
        <v>01</v>
      </c>
      <c r="E136" s="189">
        <f t="shared" si="25"/>
        <v>240</v>
      </c>
      <c r="F136" s="315">
        <v>929</v>
      </c>
      <c r="G136" s="316">
        <v>501</v>
      </c>
      <c r="H136" s="190">
        <f t="shared" si="26"/>
        <v>1100000000</v>
      </c>
      <c r="I136" s="317">
        <v>1100020060</v>
      </c>
      <c r="J136" s="315">
        <v>244</v>
      </c>
      <c r="K136" s="315">
        <v>0</v>
      </c>
      <c r="L136" s="318" t="s">
        <v>5</v>
      </c>
      <c r="M136" s="319" t="s">
        <v>295</v>
      </c>
      <c r="N136" s="260">
        <v>150000</v>
      </c>
      <c r="O136" s="191">
        <f t="shared" si="27"/>
        <v>150</v>
      </c>
      <c r="P136" s="320"/>
      <c r="Q136" s="203"/>
      <c r="R136" s="320"/>
      <c r="S136" s="203">
        <v>0</v>
      </c>
      <c r="T136" s="191">
        <f t="shared" si="17"/>
        <v>0</v>
      </c>
      <c r="U136" s="320"/>
    </row>
    <row r="137" spans="1:21" ht="114.75" customHeight="1">
      <c r="A137" s="222">
        <v>929010010</v>
      </c>
      <c r="B137" s="314" t="s">
        <v>303</v>
      </c>
      <c r="C137" s="259">
        <f t="shared" si="23"/>
        <v>5</v>
      </c>
      <c r="D137" s="259" t="str">
        <f t="shared" si="24"/>
        <v>03</v>
      </c>
      <c r="E137" s="189">
        <f t="shared" si="25"/>
        <v>240</v>
      </c>
      <c r="F137" s="315">
        <v>929</v>
      </c>
      <c r="G137" s="316">
        <v>503</v>
      </c>
      <c r="H137" s="190">
        <f t="shared" si="26"/>
        <v>400000000</v>
      </c>
      <c r="I137" s="317">
        <v>400020103</v>
      </c>
      <c r="J137" s="315">
        <v>244</v>
      </c>
      <c r="K137" s="315">
        <v>0</v>
      </c>
      <c r="L137" s="318" t="s">
        <v>37</v>
      </c>
      <c r="M137" s="319" t="s">
        <v>450</v>
      </c>
      <c r="N137" s="260">
        <v>9000</v>
      </c>
      <c r="O137" s="191">
        <f t="shared" si="27"/>
        <v>9</v>
      </c>
      <c r="P137" s="320"/>
      <c r="Q137" s="203"/>
      <c r="R137" s="320"/>
      <c r="S137" s="203">
        <v>9000</v>
      </c>
      <c r="T137" s="191">
        <f t="shared" si="17"/>
        <v>9</v>
      </c>
      <c r="U137" s="320"/>
    </row>
    <row r="138" spans="1:21" ht="119.25" customHeight="1">
      <c r="A138" s="222">
        <v>929010010</v>
      </c>
      <c r="B138" s="314" t="s">
        <v>303</v>
      </c>
      <c r="C138" s="259">
        <f t="shared" si="23"/>
        <v>5</v>
      </c>
      <c r="D138" s="259" t="str">
        <f t="shared" si="24"/>
        <v>03</v>
      </c>
      <c r="E138" s="189">
        <f t="shared" si="25"/>
        <v>240</v>
      </c>
      <c r="F138" s="315">
        <v>929</v>
      </c>
      <c r="G138" s="316">
        <v>503</v>
      </c>
      <c r="H138" s="190">
        <f t="shared" si="26"/>
        <v>400000000</v>
      </c>
      <c r="I138" s="317" t="s">
        <v>452</v>
      </c>
      <c r="J138" s="315">
        <v>244</v>
      </c>
      <c r="K138" s="315">
        <v>0</v>
      </c>
      <c r="L138" s="318" t="s">
        <v>37</v>
      </c>
      <c r="M138" s="319" t="s">
        <v>451</v>
      </c>
      <c r="N138" s="260">
        <v>2536737</v>
      </c>
      <c r="O138" s="191">
        <f t="shared" si="27"/>
        <v>2536.737</v>
      </c>
      <c r="P138" s="320"/>
      <c r="Q138" s="203">
        <v>2536737</v>
      </c>
      <c r="R138" s="320"/>
      <c r="S138" s="203">
        <v>2331785.36</v>
      </c>
      <c r="T138" s="191">
        <f t="shared" si="17"/>
        <v>2331.78536</v>
      </c>
      <c r="U138" s="320"/>
    </row>
    <row r="139" spans="1:21" ht="112.5" customHeight="1">
      <c r="A139" s="248">
        <v>926010010</v>
      </c>
      <c r="B139" s="314" t="s">
        <v>303</v>
      </c>
      <c r="C139" s="259">
        <f t="shared" si="23"/>
        <v>5</v>
      </c>
      <c r="D139" s="259" t="str">
        <f t="shared" si="24"/>
        <v>03</v>
      </c>
      <c r="E139" s="189">
        <f t="shared" si="25"/>
        <v>240</v>
      </c>
      <c r="F139" s="315">
        <v>929</v>
      </c>
      <c r="G139" s="316">
        <v>503</v>
      </c>
      <c r="H139" s="190">
        <f t="shared" si="26"/>
        <v>2800000000</v>
      </c>
      <c r="I139" s="317" t="s">
        <v>557</v>
      </c>
      <c r="J139" s="315">
        <v>244</v>
      </c>
      <c r="K139" s="315">
        <v>0</v>
      </c>
      <c r="L139" s="318" t="s">
        <v>531</v>
      </c>
      <c r="M139" s="319" t="s">
        <v>539</v>
      </c>
      <c r="N139" s="260">
        <v>1875838.14</v>
      </c>
      <c r="O139" s="191">
        <f t="shared" si="27"/>
        <v>1875.8381399999998</v>
      </c>
      <c r="P139" s="320"/>
      <c r="Q139" s="203"/>
      <c r="R139" s="320"/>
      <c r="S139" s="203">
        <v>0</v>
      </c>
      <c r="T139" s="191">
        <f t="shared" si="17"/>
        <v>0</v>
      </c>
      <c r="U139" s="320">
        <f>SUM(S133:S138)</f>
        <v>2340785.36</v>
      </c>
    </row>
    <row r="140" spans="1:21" ht="113.25" customHeight="1">
      <c r="A140" s="223">
        <v>926010010</v>
      </c>
      <c r="B140" s="314" t="s">
        <v>303</v>
      </c>
      <c r="C140" s="259">
        <f t="shared" si="23"/>
        <v>5</v>
      </c>
      <c r="D140" s="259" t="str">
        <f t="shared" si="24"/>
        <v>03</v>
      </c>
      <c r="E140" s="189">
        <f t="shared" si="25"/>
        <v>240</v>
      </c>
      <c r="F140" s="315">
        <v>929</v>
      </c>
      <c r="G140" s="316">
        <v>503</v>
      </c>
      <c r="H140" s="190">
        <f t="shared" si="26"/>
        <v>2800000000</v>
      </c>
      <c r="I140" s="317" t="s">
        <v>38</v>
      </c>
      <c r="J140" s="315">
        <v>244</v>
      </c>
      <c r="K140" s="315">
        <v>0</v>
      </c>
      <c r="L140" s="318" t="s">
        <v>531</v>
      </c>
      <c r="M140" s="319" t="s">
        <v>538</v>
      </c>
      <c r="N140" s="260">
        <v>629184.22</v>
      </c>
      <c r="O140" s="191">
        <f t="shared" si="27"/>
        <v>629.18422</v>
      </c>
      <c r="P140" s="320"/>
      <c r="Q140" s="203"/>
      <c r="R140" s="320"/>
      <c r="S140" s="203">
        <v>551352.53</v>
      </c>
      <c r="T140" s="191">
        <f t="shared" si="17"/>
        <v>551.35253</v>
      </c>
      <c r="U140" s="320"/>
    </row>
    <row r="141" spans="1:21" ht="114.75" customHeight="1">
      <c r="A141" s="222">
        <v>926010010</v>
      </c>
      <c r="B141" s="314" t="s">
        <v>303</v>
      </c>
      <c r="C141" s="259">
        <f t="shared" si="23"/>
        <v>5</v>
      </c>
      <c r="D141" s="259" t="str">
        <f t="shared" si="24"/>
        <v>03</v>
      </c>
      <c r="E141" s="189">
        <f t="shared" si="25"/>
        <v>240</v>
      </c>
      <c r="F141" s="315">
        <v>929</v>
      </c>
      <c r="G141" s="316">
        <v>503</v>
      </c>
      <c r="H141" s="190">
        <f t="shared" si="26"/>
        <v>2800000000</v>
      </c>
      <c r="I141" s="317" t="s">
        <v>557</v>
      </c>
      <c r="J141" s="315">
        <v>244</v>
      </c>
      <c r="K141" s="315">
        <v>0</v>
      </c>
      <c r="L141" s="318" t="s">
        <v>531</v>
      </c>
      <c r="M141" s="319" t="s">
        <v>537</v>
      </c>
      <c r="N141" s="260">
        <v>4042866.25</v>
      </c>
      <c r="O141" s="191">
        <f t="shared" si="27"/>
        <v>4042.86625</v>
      </c>
      <c r="P141" s="320"/>
      <c r="Q141" s="203"/>
      <c r="R141" s="320"/>
      <c r="S141" s="203">
        <v>3174144.43</v>
      </c>
      <c r="T141" s="191">
        <f t="shared" si="17"/>
        <v>3174.1444300000003</v>
      </c>
      <c r="U141" s="320"/>
    </row>
    <row r="142" spans="1:21" ht="115.5" customHeight="1">
      <c r="A142" s="222">
        <v>926010010</v>
      </c>
      <c r="B142" s="314" t="s">
        <v>303</v>
      </c>
      <c r="C142" s="259">
        <f t="shared" si="23"/>
        <v>5</v>
      </c>
      <c r="D142" s="259" t="str">
        <f t="shared" si="24"/>
        <v>03</v>
      </c>
      <c r="E142" s="189">
        <f t="shared" si="25"/>
        <v>240</v>
      </c>
      <c r="F142" s="315">
        <v>929</v>
      </c>
      <c r="G142" s="316">
        <v>503</v>
      </c>
      <c r="H142" s="190">
        <f t="shared" si="26"/>
        <v>2800000000</v>
      </c>
      <c r="I142" s="317" t="s">
        <v>453</v>
      </c>
      <c r="J142" s="315">
        <v>244</v>
      </c>
      <c r="K142" s="315">
        <v>0</v>
      </c>
      <c r="L142" s="318" t="s">
        <v>531</v>
      </c>
      <c r="M142" s="319" t="s">
        <v>536</v>
      </c>
      <c r="N142" s="260">
        <v>11954500</v>
      </c>
      <c r="O142" s="191">
        <f t="shared" si="27"/>
        <v>11954.5</v>
      </c>
      <c r="P142" s="320"/>
      <c r="Q142" s="203"/>
      <c r="R142" s="320"/>
      <c r="S142" s="203">
        <v>9940640.8</v>
      </c>
      <c r="T142" s="191">
        <f t="shared" si="17"/>
        <v>9940.640800000001</v>
      </c>
      <c r="U142" s="320"/>
    </row>
    <row r="143" spans="1:21" ht="117.75" customHeight="1">
      <c r="A143" s="222">
        <v>926010010</v>
      </c>
      <c r="B143" s="314" t="s">
        <v>303</v>
      </c>
      <c r="C143" s="259">
        <f t="shared" si="23"/>
        <v>5</v>
      </c>
      <c r="D143" s="259" t="str">
        <f t="shared" si="24"/>
        <v>03</v>
      </c>
      <c r="E143" s="189">
        <f t="shared" si="25"/>
        <v>240</v>
      </c>
      <c r="F143" s="315">
        <v>929</v>
      </c>
      <c r="G143" s="316">
        <v>503</v>
      </c>
      <c r="H143" s="190">
        <f t="shared" si="26"/>
        <v>2800000000</v>
      </c>
      <c r="I143" s="317" t="s">
        <v>557</v>
      </c>
      <c r="J143" s="315">
        <v>244</v>
      </c>
      <c r="K143" s="315">
        <v>0</v>
      </c>
      <c r="L143" s="318" t="s">
        <v>531</v>
      </c>
      <c r="M143" s="319" t="s">
        <v>533</v>
      </c>
      <c r="N143" s="260">
        <v>305369</v>
      </c>
      <c r="O143" s="191">
        <f t="shared" si="27"/>
        <v>305.369</v>
      </c>
      <c r="P143" s="320"/>
      <c r="Q143" s="203"/>
      <c r="R143" s="320"/>
      <c r="S143" s="203">
        <v>0</v>
      </c>
      <c r="T143" s="191">
        <f t="shared" si="17"/>
        <v>0</v>
      </c>
      <c r="U143" s="320"/>
    </row>
    <row r="144" spans="1:21" ht="114" customHeight="1">
      <c r="A144" s="222">
        <v>926010010</v>
      </c>
      <c r="B144" s="314" t="s">
        <v>303</v>
      </c>
      <c r="C144" s="259">
        <f t="shared" si="23"/>
        <v>5</v>
      </c>
      <c r="D144" s="259" t="str">
        <f t="shared" si="24"/>
        <v>03</v>
      </c>
      <c r="E144" s="189">
        <f t="shared" si="25"/>
        <v>240</v>
      </c>
      <c r="F144" s="315">
        <v>929</v>
      </c>
      <c r="G144" s="316">
        <v>503</v>
      </c>
      <c r="H144" s="190">
        <f t="shared" si="26"/>
        <v>2800000000</v>
      </c>
      <c r="I144" s="317" t="s">
        <v>557</v>
      </c>
      <c r="J144" s="315">
        <v>244</v>
      </c>
      <c r="K144" s="315">
        <v>0</v>
      </c>
      <c r="L144" s="318" t="s">
        <v>530</v>
      </c>
      <c r="M144" s="319" t="s">
        <v>534</v>
      </c>
      <c r="N144" s="260">
        <v>658141.02</v>
      </c>
      <c r="O144" s="191">
        <f t="shared" si="27"/>
        <v>658.14102</v>
      </c>
      <c r="P144" s="320"/>
      <c r="Q144" s="203"/>
      <c r="R144" s="320"/>
      <c r="S144" s="203">
        <v>516721.19</v>
      </c>
      <c r="T144" s="191">
        <f t="shared" si="17"/>
        <v>516.72119</v>
      </c>
      <c r="U144" s="320"/>
    </row>
    <row r="145" spans="1:21" ht="139.5">
      <c r="A145" s="222">
        <v>929010010</v>
      </c>
      <c r="B145" s="314" t="s">
        <v>303</v>
      </c>
      <c r="C145" s="259">
        <f t="shared" si="23"/>
        <v>5</v>
      </c>
      <c r="D145" s="259" t="str">
        <f t="shared" si="24"/>
        <v>03</v>
      </c>
      <c r="E145" s="189">
        <f t="shared" si="25"/>
        <v>240</v>
      </c>
      <c r="F145" s="315">
        <v>929</v>
      </c>
      <c r="G145" s="316">
        <v>503</v>
      </c>
      <c r="H145" s="190">
        <f t="shared" si="26"/>
        <v>2800000000</v>
      </c>
      <c r="I145" s="317" t="s">
        <v>557</v>
      </c>
      <c r="J145" s="315">
        <v>244</v>
      </c>
      <c r="K145" s="315">
        <v>0</v>
      </c>
      <c r="L145" s="318" t="s">
        <v>39</v>
      </c>
      <c r="M145" s="319" t="s">
        <v>40</v>
      </c>
      <c r="N145" s="260">
        <v>247421.43</v>
      </c>
      <c r="O145" s="191">
        <f t="shared" si="27"/>
        <v>247.42143</v>
      </c>
      <c r="P145" s="320"/>
      <c r="Q145" s="203"/>
      <c r="R145" s="320"/>
      <c r="S145" s="203">
        <v>194256.09</v>
      </c>
      <c r="T145" s="191">
        <f t="shared" si="17"/>
        <v>194.25609</v>
      </c>
      <c r="U145" s="320"/>
    </row>
    <row r="146" spans="1:21" ht="119.25" customHeight="1">
      <c r="A146" s="225">
        <v>929010010</v>
      </c>
      <c r="B146" s="314" t="s">
        <v>303</v>
      </c>
      <c r="C146" s="259">
        <f t="shared" si="23"/>
        <v>5</v>
      </c>
      <c r="D146" s="259" t="str">
        <f t="shared" si="24"/>
        <v>03</v>
      </c>
      <c r="E146" s="189">
        <f t="shared" si="25"/>
        <v>240</v>
      </c>
      <c r="F146" s="315">
        <v>929</v>
      </c>
      <c r="G146" s="316">
        <v>503</v>
      </c>
      <c r="H146" s="190">
        <f t="shared" si="26"/>
        <v>1100000000</v>
      </c>
      <c r="I146" s="317" t="s">
        <v>561</v>
      </c>
      <c r="J146" s="315">
        <v>244</v>
      </c>
      <c r="K146" s="315">
        <v>0</v>
      </c>
      <c r="L146" s="318" t="s">
        <v>562</v>
      </c>
      <c r="M146" s="319">
        <v>4203</v>
      </c>
      <c r="N146" s="260">
        <v>651325</v>
      </c>
      <c r="O146" s="191">
        <f t="shared" si="27"/>
        <v>651.325</v>
      </c>
      <c r="P146" s="320"/>
      <c r="Q146" s="203"/>
      <c r="R146" s="320"/>
      <c r="S146" s="203">
        <v>0</v>
      </c>
      <c r="T146" s="191">
        <f t="shared" si="17"/>
        <v>0</v>
      </c>
      <c r="U146" s="320"/>
    </row>
    <row r="147" spans="1:21" ht="117.75" customHeight="1">
      <c r="A147" s="225">
        <v>929010010</v>
      </c>
      <c r="B147" s="314" t="s">
        <v>303</v>
      </c>
      <c r="C147" s="259">
        <f t="shared" si="23"/>
        <v>5</v>
      </c>
      <c r="D147" s="259" t="str">
        <f t="shared" si="24"/>
        <v>03</v>
      </c>
      <c r="E147" s="189">
        <f t="shared" si="25"/>
        <v>240</v>
      </c>
      <c r="F147" s="315">
        <v>929</v>
      </c>
      <c r="G147" s="316">
        <v>503</v>
      </c>
      <c r="H147" s="190">
        <f t="shared" si="26"/>
        <v>1100000000</v>
      </c>
      <c r="I147" s="317">
        <v>1100074560</v>
      </c>
      <c r="J147" s="315">
        <v>244</v>
      </c>
      <c r="K147" s="315">
        <v>0</v>
      </c>
      <c r="L147" s="318" t="s">
        <v>562</v>
      </c>
      <c r="M147" s="319">
        <v>2004203</v>
      </c>
      <c r="N147" s="260">
        <v>3690840</v>
      </c>
      <c r="O147" s="191">
        <f t="shared" si="27"/>
        <v>3690.84</v>
      </c>
      <c r="P147" s="320"/>
      <c r="Q147" s="203"/>
      <c r="R147" s="320"/>
      <c r="S147" s="203">
        <v>0</v>
      </c>
      <c r="T147" s="191">
        <f t="shared" si="17"/>
        <v>0</v>
      </c>
      <c r="U147" s="320"/>
    </row>
    <row r="148" spans="1:21" ht="139.5">
      <c r="A148" s="222">
        <v>929010010</v>
      </c>
      <c r="B148" s="314" t="s">
        <v>303</v>
      </c>
      <c r="C148" s="259">
        <f t="shared" si="23"/>
        <v>5</v>
      </c>
      <c r="D148" s="259" t="str">
        <f t="shared" si="24"/>
        <v>03</v>
      </c>
      <c r="E148" s="189">
        <f t="shared" si="25"/>
        <v>240</v>
      </c>
      <c r="F148" s="315">
        <v>929</v>
      </c>
      <c r="G148" s="316">
        <v>503</v>
      </c>
      <c r="H148" s="190">
        <f t="shared" si="26"/>
        <v>2800000000</v>
      </c>
      <c r="I148" s="317" t="s">
        <v>542</v>
      </c>
      <c r="J148" s="315">
        <v>244</v>
      </c>
      <c r="K148" s="315">
        <v>0</v>
      </c>
      <c r="L148" s="318" t="s">
        <v>39</v>
      </c>
      <c r="M148" s="319" t="s">
        <v>40</v>
      </c>
      <c r="N148" s="260">
        <v>0</v>
      </c>
      <c r="O148" s="191">
        <f t="shared" si="27"/>
        <v>0</v>
      </c>
      <c r="P148" s="320"/>
      <c r="Q148" s="203"/>
      <c r="R148" s="320"/>
      <c r="S148" s="203"/>
      <c r="T148" s="191">
        <f t="shared" si="17"/>
        <v>0</v>
      </c>
      <c r="U148" s="320"/>
    </row>
    <row r="149" spans="1:21" ht="117.75" customHeight="1">
      <c r="A149" s="222">
        <v>926010010</v>
      </c>
      <c r="B149" s="314" t="s">
        <v>303</v>
      </c>
      <c r="C149" s="259">
        <f t="shared" si="23"/>
        <v>5</v>
      </c>
      <c r="D149" s="259" t="str">
        <f t="shared" si="24"/>
        <v>03</v>
      </c>
      <c r="E149" s="189">
        <f t="shared" si="25"/>
        <v>240</v>
      </c>
      <c r="F149" s="315">
        <v>929</v>
      </c>
      <c r="G149" s="316">
        <v>503</v>
      </c>
      <c r="H149" s="190">
        <f t="shared" si="26"/>
        <v>2800000000</v>
      </c>
      <c r="I149" s="317" t="s">
        <v>557</v>
      </c>
      <c r="J149" s="315">
        <v>244</v>
      </c>
      <c r="K149" s="315">
        <v>0</v>
      </c>
      <c r="L149" s="318" t="s">
        <v>531</v>
      </c>
      <c r="M149" s="319" t="s">
        <v>532</v>
      </c>
      <c r="N149" s="260">
        <v>114800.38</v>
      </c>
      <c r="O149" s="191">
        <f t="shared" si="27"/>
        <v>114.80038</v>
      </c>
      <c r="P149" s="320"/>
      <c r="Q149" s="203"/>
      <c r="R149" s="320"/>
      <c r="S149" s="203">
        <v>0</v>
      </c>
      <c r="T149" s="191">
        <f t="shared" si="17"/>
        <v>0</v>
      </c>
      <c r="U149" s="320"/>
    </row>
    <row r="150" spans="1:21" ht="139.5">
      <c r="A150" s="222">
        <v>929010010</v>
      </c>
      <c r="B150" s="314" t="s">
        <v>303</v>
      </c>
      <c r="C150" s="259">
        <f t="shared" si="23"/>
        <v>5</v>
      </c>
      <c r="D150" s="259" t="str">
        <f t="shared" si="24"/>
        <v>03</v>
      </c>
      <c r="E150" s="189">
        <f t="shared" si="25"/>
        <v>240</v>
      </c>
      <c r="F150" s="315">
        <v>929</v>
      </c>
      <c r="G150" s="316">
        <v>503</v>
      </c>
      <c r="H150" s="190">
        <f t="shared" si="26"/>
        <v>2800000000</v>
      </c>
      <c r="I150" s="317" t="s">
        <v>38</v>
      </c>
      <c r="J150" s="315">
        <v>244</v>
      </c>
      <c r="K150" s="315">
        <v>0</v>
      </c>
      <c r="L150" s="318" t="s">
        <v>41</v>
      </c>
      <c r="M150" s="319" t="s">
        <v>42</v>
      </c>
      <c r="N150" s="260">
        <v>139000</v>
      </c>
      <c r="O150" s="191">
        <f t="shared" si="27"/>
        <v>139</v>
      </c>
      <c r="P150" s="320"/>
      <c r="Q150" s="203"/>
      <c r="R150" s="320"/>
      <c r="S150" s="203">
        <v>90000</v>
      </c>
      <c r="T150" s="191">
        <f t="shared" si="17"/>
        <v>90</v>
      </c>
      <c r="U150" s="320"/>
    </row>
    <row r="151" spans="1:21" ht="139.5">
      <c r="A151" s="222">
        <v>929010010</v>
      </c>
      <c r="B151" s="314" t="s">
        <v>303</v>
      </c>
      <c r="C151" s="259">
        <f t="shared" si="23"/>
        <v>8</v>
      </c>
      <c r="D151" s="259" t="str">
        <f t="shared" si="24"/>
        <v>01</v>
      </c>
      <c r="E151" s="189">
        <f t="shared" si="25"/>
        <v>240</v>
      </c>
      <c r="F151" s="315">
        <v>929</v>
      </c>
      <c r="G151" s="316">
        <v>801</v>
      </c>
      <c r="H151" s="190">
        <f t="shared" si="26"/>
        <v>2800000000</v>
      </c>
      <c r="I151" s="317" t="s">
        <v>38</v>
      </c>
      <c r="J151" s="315">
        <v>244</v>
      </c>
      <c r="K151" s="315">
        <v>0</v>
      </c>
      <c r="L151" s="318" t="s">
        <v>43</v>
      </c>
      <c r="M151" s="319" t="s">
        <v>44</v>
      </c>
      <c r="N151" s="260">
        <v>341000</v>
      </c>
      <c r="O151" s="191">
        <f t="shared" si="27"/>
        <v>341</v>
      </c>
      <c r="P151" s="320"/>
      <c r="Q151" s="203"/>
      <c r="R151" s="320"/>
      <c r="S151" s="203">
        <v>214000</v>
      </c>
      <c r="T151" s="191">
        <f t="shared" si="17"/>
        <v>214</v>
      </c>
      <c r="U151" s="320"/>
    </row>
    <row r="152" spans="1:21" ht="126.75" customHeight="1">
      <c r="A152" s="222">
        <v>926010010</v>
      </c>
      <c r="B152" s="314" t="s">
        <v>303</v>
      </c>
      <c r="C152" s="259">
        <f t="shared" si="23"/>
        <v>10</v>
      </c>
      <c r="D152" s="259" t="str">
        <f t="shared" si="24"/>
        <v>03</v>
      </c>
      <c r="E152" s="189">
        <f t="shared" si="25"/>
        <v>310</v>
      </c>
      <c r="F152" s="315">
        <v>929</v>
      </c>
      <c r="G152" s="316">
        <v>1003</v>
      </c>
      <c r="H152" s="190">
        <f t="shared" si="26"/>
        <v>700000000</v>
      </c>
      <c r="I152" s="317">
        <v>700073230</v>
      </c>
      <c r="J152" s="315">
        <v>313</v>
      </c>
      <c r="K152" s="315">
        <v>0</v>
      </c>
      <c r="L152" s="318" t="s">
        <v>528</v>
      </c>
      <c r="M152" s="319" t="s">
        <v>529</v>
      </c>
      <c r="N152" s="260">
        <v>275700</v>
      </c>
      <c r="O152" s="191">
        <f t="shared" si="27"/>
        <v>275.7</v>
      </c>
      <c r="P152" s="320"/>
      <c r="Q152" s="203"/>
      <c r="R152" s="320"/>
      <c r="S152" s="203">
        <v>275700</v>
      </c>
      <c r="T152" s="191">
        <f t="shared" si="17"/>
        <v>275.7</v>
      </c>
      <c r="U152" s="320"/>
    </row>
    <row r="153" spans="1:21" ht="132" customHeight="1">
      <c r="A153" s="222">
        <v>929010010</v>
      </c>
      <c r="B153" s="314" t="s">
        <v>303</v>
      </c>
      <c r="C153" s="259">
        <f t="shared" si="23"/>
        <v>10</v>
      </c>
      <c r="D153" s="259" t="str">
        <f t="shared" si="24"/>
        <v>03</v>
      </c>
      <c r="E153" s="189">
        <f t="shared" si="25"/>
        <v>310</v>
      </c>
      <c r="F153" s="315">
        <v>929</v>
      </c>
      <c r="G153" s="316">
        <v>1003</v>
      </c>
      <c r="H153" s="190">
        <f t="shared" si="26"/>
        <v>700000000</v>
      </c>
      <c r="I153" s="317" t="s">
        <v>200</v>
      </c>
      <c r="J153" s="315">
        <v>313</v>
      </c>
      <c r="K153" s="315">
        <v>0</v>
      </c>
      <c r="L153" s="318" t="s">
        <v>6</v>
      </c>
      <c r="M153" s="319" t="s">
        <v>341</v>
      </c>
      <c r="N153" s="203">
        <v>164300</v>
      </c>
      <c r="O153" s="191">
        <f t="shared" si="27"/>
        <v>164.3</v>
      </c>
      <c r="P153" s="320"/>
      <c r="Q153" s="203"/>
      <c r="R153" s="320"/>
      <c r="S153" s="203">
        <v>32300</v>
      </c>
      <c r="T153" s="191">
        <f t="shared" si="17"/>
        <v>32.3</v>
      </c>
      <c r="U153" s="320"/>
    </row>
    <row r="154" spans="1:21" ht="61.5" customHeight="1">
      <c r="A154" s="222">
        <v>933010340</v>
      </c>
      <c r="B154" s="314" t="s">
        <v>359</v>
      </c>
      <c r="C154" s="259">
        <f t="shared" si="23"/>
        <v>1</v>
      </c>
      <c r="D154" s="259" t="str">
        <f t="shared" si="24"/>
        <v>03</v>
      </c>
      <c r="E154" s="189">
        <f t="shared" si="25"/>
        <v>850</v>
      </c>
      <c r="F154" s="315">
        <v>933</v>
      </c>
      <c r="G154" s="316">
        <v>103</v>
      </c>
      <c r="H154" s="190">
        <f t="shared" si="26"/>
        <v>2900000000</v>
      </c>
      <c r="I154" s="317">
        <v>2900011070</v>
      </c>
      <c r="J154" s="315">
        <v>853</v>
      </c>
      <c r="K154" s="315">
        <v>0</v>
      </c>
      <c r="L154" s="318" t="s">
        <v>7</v>
      </c>
      <c r="M154" s="319">
        <v>0</v>
      </c>
      <c r="N154" s="260">
        <v>300</v>
      </c>
      <c r="O154" s="191">
        <f t="shared" si="27"/>
        <v>0.3</v>
      </c>
      <c r="P154" s="320"/>
      <c r="Q154" s="203"/>
      <c r="R154" s="320"/>
      <c r="S154" s="203">
        <v>224.53</v>
      </c>
      <c r="T154" s="191">
        <f aca="true" t="shared" si="28" ref="T154:T181">S154/1000</f>
        <v>0.22453</v>
      </c>
      <c r="U154" s="320"/>
    </row>
    <row r="155" spans="1:21" ht="56.25" customHeight="1">
      <c r="A155" s="222">
        <v>933010340</v>
      </c>
      <c r="B155" s="314" t="s">
        <v>359</v>
      </c>
      <c r="C155" s="259">
        <f t="shared" si="23"/>
        <v>1</v>
      </c>
      <c r="D155" s="259" t="str">
        <f t="shared" si="24"/>
        <v>03</v>
      </c>
      <c r="E155" s="189">
        <f t="shared" si="25"/>
        <v>120</v>
      </c>
      <c r="F155" s="315">
        <v>933</v>
      </c>
      <c r="G155" s="316">
        <v>103</v>
      </c>
      <c r="H155" s="190">
        <f t="shared" si="26"/>
        <v>2900000000</v>
      </c>
      <c r="I155" s="317">
        <v>2900011070</v>
      </c>
      <c r="J155" s="315">
        <v>121</v>
      </c>
      <c r="K155" s="315">
        <v>0</v>
      </c>
      <c r="L155" s="318" t="s">
        <v>7</v>
      </c>
      <c r="M155" s="319">
        <v>0</v>
      </c>
      <c r="N155" s="260">
        <v>259703</v>
      </c>
      <c r="O155" s="191">
        <f t="shared" si="27"/>
        <v>259.703</v>
      </c>
      <c r="P155" s="320"/>
      <c r="Q155" s="203"/>
      <c r="R155" s="320"/>
      <c r="S155" s="203">
        <v>170182.08</v>
      </c>
      <c r="T155" s="191">
        <f t="shared" si="28"/>
        <v>170.18207999999998</v>
      </c>
      <c r="U155" s="320"/>
    </row>
    <row r="156" spans="1:21" ht="59.25" customHeight="1">
      <c r="A156" s="222">
        <v>933010340</v>
      </c>
      <c r="B156" s="314" t="s">
        <v>359</v>
      </c>
      <c r="C156" s="259">
        <f t="shared" si="23"/>
        <v>1</v>
      </c>
      <c r="D156" s="259" t="str">
        <f t="shared" si="24"/>
        <v>03</v>
      </c>
      <c r="E156" s="189">
        <f t="shared" si="25"/>
        <v>120</v>
      </c>
      <c r="F156" s="315">
        <v>933</v>
      </c>
      <c r="G156" s="316">
        <v>103</v>
      </c>
      <c r="H156" s="190">
        <f t="shared" si="26"/>
        <v>2900000000</v>
      </c>
      <c r="I156" s="317">
        <v>2900011070</v>
      </c>
      <c r="J156" s="315">
        <v>129</v>
      </c>
      <c r="K156" s="315">
        <v>0</v>
      </c>
      <c r="L156" s="318" t="s">
        <v>7</v>
      </c>
      <c r="M156" s="319">
        <v>0</v>
      </c>
      <c r="N156" s="260">
        <v>78430</v>
      </c>
      <c r="O156" s="191">
        <f t="shared" si="27"/>
        <v>78.43</v>
      </c>
      <c r="P156" s="320"/>
      <c r="Q156" s="203"/>
      <c r="R156" s="320"/>
      <c r="S156" s="203">
        <v>56351.13</v>
      </c>
      <c r="T156" s="191">
        <f t="shared" si="28"/>
        <v>56.35113</v>
      </c>
      <c r="U156" s="320"/>
    </row>
    <row r="157" spans="1:21" ht="52.5" customHeight="1">
      <c r="A157" s="222">
        <v>933010340</v>
      </c>
      <c r="B157" s="314" t="s">
        <v>359</v>
      </c>
      <c r="C157" s="259">
        <f t="shared" si="23"/>
        <v>1</v>
      </c>
      <c r="D157" s="259" t="str">
        <f t="shared" si="24"/>
        <v>03</v>
      </c>
      <c r="E157" s="189">
        <f t="shared" si="25"/>
        <v>120</v>
      </c>
      <c r="F157" s="315">
        <v>933</v>
      </c>
      <c r="G157" s="316">
        <v>103</v>
      </c>
      <c r="H157" s="190">
        <f t="shared" si="26"/>
        <v>2900000000</v>
      </c>
      <c r="I157" s="317">
        <v>2900011070</v>
      </c>
      <c r="J157" s="315">
        <v>123</v>
      </c>
      <c r="K157" s="315">
        <v>0</v>
      </c>
      <c r="L157" s="318" t="s">
        <v>7</v>
      </c>
      <c r="M157" s="319">
        <v>0</v>
      </c>
      <c r="N157" s="260">
        <v>508561</v>
      </c>
      <c r="O157" s="191">
        <f t="shared" si="27"/>
        <v>508.561</v>
      </c>
      <c r="P157" s="320"/>
      <c r="Q157" s="203"/>
      <c r="R157" s="320"/>
      <c r="S157" s="203">
        <v>352513.9</v>
      </c>
      <c r="T157" s="191">
        <f t="shared" si="28"/>
        <v>352.51390000000004</v>
      </c>
      <c r="U157" s="320"/>
    </row>
    <row r="158" spans="1:21" ht="52.5" customHeight="1">
      <c r="A158" s="222">
        <v>933010340</v>
      </c>
      <c r="B158" s="314" t="s">
        <v>359</v>
      </c>
      <c r="C158" s="259">
        <f t="shared" si="23"/>
        <v>1</v>
      </c>
      <c r="D158" s="259" t="str">
        <f t="shared" si="24"/>
        <v>03</v>
      </c>
      <c r="E158" s="189">
        <f t="shared" si="25"/>
        <v>850</v>
      </c>
      <c r="F158" s="315">
        <v>933</v>
      </c>
      <c r="G158" s="316">
        <v>103</v>
      </c>
      <c r="H158" s="190">
        <f t="shared" si="26"/>
        <v>2900000000</v>
      </c>
      <c r="I158" s="317">
        <v>2900011070</v>
      </c>
      <c r="J158" s="315">
        <v>852</v>
      </c>
      <c r="K158" s="315">
        <v>0</v>
      </c>
      <c r="L158" s="318" t="s">
        <v>7</v>
      </c>
      <c r="M158" s="319">
        <v>0</v>
      </c>
      <c r="N158" s="260">
        <v>4700</v>
      </c>
      <c r="O158" s="191">
        <f t="shared" si="27"/>
        <v>4.7</v>
      </c>
      <c r="P158" s="320"/>
      <c r="Q158" s="203"/>
      <c r="R158" s="320"/>
      <c r="S158" s="203">
        <v>1190.05</v>
      </c>
      <c r="T158" s="191">
        <f t="shared" si="28"/>
        <v>1.19005</v>
      </c>
      <c r="U158" s="320"/>
    </row>
    <row r="159" spans="1:21" ht="59.25" customHeight="1">
      <c r="A159" s="222">
        <v>933010340</v>
      </c>
      <c r="B159" s="314" t="s">
        <v>359</v>
      </c>
      <c r="C159" s="259">
        <f t="shared" si="23"/>
        <v>1</v>
      </c>
      <c r="D159" s="259" t="str">
        <f t="shared" si="24"/>
        <v>03</v>
      </c>
      <c r="E159" s="189">
        <f t="shared" si="25"/>
        <v>240</v>
      </c>
      <c r="F159" s="315">
        <v>933</v>
      </c>
      <c r="G159" s="316">
        <v>103</v>
      </c>
      <c r="H159" s="190">
        <f t="shared" si="26"/>
        <v>2900000000</v>
      </c>
      <c r="I159" s="317">
        <v>2900020070</v>
      </c>
      <c r="J159" s="315">
        <v>244</v>
      </c>
      <c r="K159" s="315">
        <v>0</v>
      </c>
      <c r="L159" s="318" t="s">
        <v>7</v>
      </c>
      <c r="M159" s="319">
        <v>0</v>
      </c>
      <c r="N159" s="260">
        <v>31500</v>
      </c>
      <c r="O159" s="191">
        <f t="shared" si="27"/>
        <v>31.5</v>
      </c>
      <c r="P159" s="320"/>
      <c r="Q159" s="203"/>
      <c r="R159" s="320"/>
      <c r="S159" s="203">
        <v>3623.52</v>
      </c>
      <c r="T159" s="191">
        <f t="shared" si="28"/>
        <v>3.62352</v>
      </c>
      <c r="U159" s="320"/>
    </row>
    <row r="160" spans="1:21" ht="57" customHeight="1">
      <c r="A160" s="222">
        <v>933010340</v>
      </c>
      <c r="B160" s="314" t="s">
        <v>359</v>
      </c>
      <c r="C160" s="259">
        <f t="shared" si="23"/>
        <v>1</v>
      </c>
      <c r="D160" s="259" t="str">
        <f t="shared" si="24"/>
        <v>06</v>
      </c>
      <c r="E160" s="189">
        <f t="shared" si="25"/>
        <v>120</v>
      </c>
      <c r="F160" s="315">
        <v>933</v>
      </c>
      <c r="G160" s="316">
        <v>106</v>
      </c>
      <c r="H160" s="190">
        <f t="shared" si="26"/>
        <v>2900000000</v>
      </c>
      <c r="I160" s="317">
        <v>2900011230</v>
      </c>
      <c r="J160" s="315">
        <v>121</v>
      </c>
      <c r="K160" s="315">
        <v>0</v>
      </c>
      <c r="L160" s="318" t="s">
        <v>8</v>
      </c>
      <c r="M160" s="319" t="s">
        <v>321</v>
      </c>
      <c r="N160" s="260">
        <v>258628.37</v>
      </c>
      <c r="O160" s="191">
        <f t="shared" si="27"/>
        <v>258.62837</v>
      </c>
      <c r="P160" s="320"/>
      <c r="Q160" s="203"/>
      <c r="R160" s="320"/>
      <c r="S160" s="203">
        <v>258628.37</v>
      </c>
      <c r="T160" s="191">
        <f t="shared" si="28"/>
        <v>258.62837</v>
      </c>
      <c r="U160" s="320"/>
    </row>
    <row r="161" spans="1:21" ht="60" customHeight="1">
      <c r="A161" s="222">
        <v>933010340</v>
      </c>
      <c r="B161" s="314" t="s">
        <v>359</v>
      </c>
      <c r="C161" s="259">
        <f t="shared" si="23"/>
        <v>1</v>
      </c>
      <c r="D161" s="259" t="str">
        <f t="shared" si="24"/>
        <v>06</v>
      </c>
      <c r="E161" s="189">
        <f t="shared" si="25"/>
        <v>120</v>
      </c>
      <c r="F161" s="315">
        <v>933</v>
      </c>
      <c r="G161" s="316">
        <v>106</v>
      </c>
      <c r="H161" s="190">
        <f t="shared" si="26"/>
        <v>2900000000</v>
      </c>
      <c r="I161" s="317">
        <v>2900011230</v>
      </c>
      <c r="J161" s="315">
        <v>129</v>
      </c>
      <c r="K161" s="315">
        <v>0</v>
      </c>
      <c r="L161" s="318" t="s">
        <v>8</v>
      </c>
      <c r="M161" s="319" t="s">
        <v>321</v>
      </c>
      <c r="N161" s="260">
        <v>91479.63</v>
      </c>
      <c r="O161" s="191">
        <f t="shared" si="27"/>
        <v>91.47963</v>
      </c>
      <c r="P161" s="320"/>
      <c r="Q161" s="203"/>
      <c r="R161" s="320"/>
      <c r="S161" s="203">
        <v>88464.34</v>
      </c>
      <c r="T161" s="191">
        <f t="shared" si="28"/>
        <v>88.46433999999999</v>
      </c>
      <c r="U161" s="320">
        <f>SUM(S140:S160)</f>
        <v>15831828.620000001</v>
      </c>
    </row>
    <row r="162" spans="1:21" ht="58.5" customHeight="1">
      <c r="A162" s="222">
        <v>933010340</v>
      </c>
      <c r="B162" s="314" t="s">
        <v>359</v>
      </c>
      <c r="C162" s="259">
        <f aca="true" t="shared" si="29" ref="C162:C179">VALUE(IF(G162&lt;1000,LEFT(G162,1),LEFT(G162,2)))</f>
        <v>1</v>
      </c>
      <c r="D162" s="259" t="str">
        <f aca="true" t="shared" si="30" ref="D162:D179">RIGHT(G162,2)</f>
        <v>06</v>
      </c>
      <c r="E162" s="189">
        <f aca="true" t="shared" si="31" ref="E162:E179">LEFT(J162,2)*10</f>
        <v>120</v>
      </c>
      <c r="F162" s="315">
        <v>933</v>
      </c>
      <c r="G162" s="316">
        <v>106</v>
      </c>
      <c r="H162" s="190">
        <f aca="true" t="shared" si="32" ref="H162:H179">VALUE(IF(I162&lt;1000000000,LEFT(I162,2),LEFT(I162,3)))*10000000</f>
        <v>2900000000</v>
      </c>
      <c r="I162" s="317">
        <v>2900011230</v>
      </c>
      <c r="J162" s="315">
        <v>121</v>
      </c>
      <c r="K162" s="315">
        <v>0</v>
      </c>
      <c r="L162" s="318" t="s">
        <v>8</v>
      </c>
      <c r="M162" s="319" t="s">
        <v>322</v>
      </c>
      <c r="N162" s="260">
        <v>133620</v>
      </c>
      <c r="O162" s="191">
        <f aca="true" t="shared" si="33" ref="O162:O181">N162/1000</f>
        <v>133.62</v>
      </c>
      <c r="P162" s="320"/>
      <c r="Q162" s="203"/>
      <c r="R162" s="320"/>
      <c r="S162" s="203">
        <v>35014.72</v>
      </c>
      <c r="T162" s="191">
        <f t="shared" si="28"/>
        <v>35.014720000000004</v>
      </c>
      <c r="U162" s="320"/>
    </row>
    <row r="163" spans="1:21" ht="55.5" customHeight="1">
      <c r="A163" s="222">
        <v>933010340</v>
      </c>
      <c r="B163" s="314" t="s">
        <v>359</v>
      </c>
      <c r="C163" s="259">
        <f t="shared" si="29"/>
        <v>1</v>
      </c>
      <c r="D163" s="259" t="str">
        <f t="shared" si="30"/>
        <v>06</v>
      </c>
      <c r="E163" s="189">
        <f t="shared" si="31"/>
        <v>120</v>
      </c>
      <c r="F163" s="315">
        <v>933</v>
      </c>
      <c r="G163" s="316">
        <v>106</v>
      </c>
      <c r="H163" s="190">
        <f t="shared" si="32"/>
        <v>2900000000</v>
      </c>
      <c r="I163" s="317">
        <v>2900011230</v>
      </c>
      <c r="J163" s="315">
        <v>129</v>
      </c>
      <c r="K163" s="315">
        <v>0</v>
      </c>
      <c r="L163" s="318" t="s">
        <v>8</v>
      </c>
      <c r="M163" s="319" t="s">
        <v>322</v>
      </c>
      <c r="N163" s="260">
        <v>40180</v>
      </c>
      <c r="O163" s="191">
        <f t="shared" si="33"/>
        <v>40.18</v>
      </c>
      <c r="P163" s="320"/>
      <c r="Q163" s="203"/>
      <c r="R163" s="320"/>
      <c r="S163" s="203">
        <v>0</v>
      </c>
      <c r="T163" s="191">
        <f t="shared" si="28"/>
        <v>0</v>
      </c>
      <c r="U163" s="320"/>
    </row>
    <row r="164" spans="1:21" ht="64.5" customHeight="1">
      <c r="A164" s="222">
        <v>940010400</v>
      </c>
      <c r="B164" s="314" t="s">
        <v>408</v>
      </c>
      <c r="C164" s="259">
        <f t="shared" si="29"/>
        <v>1</v>
      </c>
      <c r="D164" s="259" t="str">
        <f t="shared" si="30"/>
        <v>04</v>
      </c>
      <c r="E164" s="189">
        <f t="shared" si="31"/>
        <v>120</v>
      </c>
      <c r="F164" s="315">
        <v>940</v>
      </c>
      <c r="G164" s="316">
        <v>104</v>
      </c>
      <c r="H164" s="190">
        <f t="shared" si="32"/>
        <v>2000000000</v>
      </c>
      <c r="I164" s="317">
        <v>2000075120</v>
      </c>
      <c r="J164" s="315">
        <v>121</v>
      </c>
      <c r="K164" s="315">
        <v>0</v>
      </c>
      <c r="L164" s="318" t="s">
        <v>9</v>
      </c>
      <c r="M164" s="319" t="s">
        <v>197</v>
      </c>
      <c r="N164" s="260">
        <v>338710</v>
      </c>
      <c r="O164" s="191">
        <f t="shared" si="33"/>
        <v>338.71</v>
      </c>
      <c r="P164" s="320"/>
      <c r="Q164" s="203"/>
      <c r="R164" s="320"/>
      <c r="S164" s="203">
        <v>90015.64</v>
      </c>
      <c r="T164" s="191">
        <f t="shared" si="28"/>
        <v>90.01564</v>
      </c>
      <c r="U164" s="320"/>
    </row>
    <row r="165" spans="1:21" ht="60" customHeight="1">
      <c r="A165" s="222">
        <v>940010400</v>
      </c>
      <c r="B165" s="314" t="s">
        <v>408</v>
      </c>
      <c r="C165" s="259">
        <f t="shared" si="29"/>
        <v>1</v>
      </c>
      <c r="D165" s="259" t="str">
        <f t="shared" si="30"/>
        <v>04</v>
      </c>
      <c r="E165" s="189">
        <f t="shared" si="31"/>
        <v>120</v>
      </c>
      <c r="F165" s="315">
        <v>940</v>
      </c>
      <c r="G165" s="316">
        <v>104</v>
      </c>
      <c r="H165" s="190">
        <f t="shared" si="32"/>
        <v>2000000000</v>
      </c>
      <c r="I165" s="317">
        <v>2000075120</v>
      </c>
      <c r="J165" s="315">
        <v>129</v>
      </c>
      <c r="K165" s="315">
        <v>0</v>
      </c>
      <c r="L165" s="318" t="s">
        <v>9</v>
      </c>
      <c r="M165" s="319" t="s">
        <v>197</v>
      </c>
      <c r="N165" s="260">
        <v>102314</v>
      </c>
      <c r="O165" s="191">
        <f t="shared" si="33"/>
        <v>102.314</v>
      </c>
      <c r="P165" s="320"/>
      <c r="Q165" s="203"/>
      <c r="R165" s="320"/>
      <c r="S165" s="203">
        <v>28545.63</v>
      </c>
      <c r="T165" s="191">
        <f t="shared" si="28"/>
        <v>28.545630000000003</v>
      </c>
      <c r="U165" s="320"/>
    </row>
    <row r="166" spans="1:21" ht="60" customHeight="1">
      <c r="A166" s="222">
        <v>940010400</v>
      </c>
      <c r="B166" s="314" t="s">
        <v>408</v>
      </c>
      <c r="C166" s="259">
        <f t="shared" si="29"/>
        <v>1</v>
      </c>
      <c r="D166" s="259" t="str">
        <f t="shared" si="30"/>
        <v>13</v>
      </c>
      <c r="E166" s="189">
        <f t="shared" si="31"/>
        <v>120</v>
      </c>
      <c r="F166" s="315">
        <v>940</v>
      </c>
      <c r="G166" s="316">
        <v>113</v>
      </c>
      <c r="H166" s="190">
        <f t="shared" si="32"/>
        <v>1400000000</v>
      </c>
      <c r="I166" s="317">
        <v>1400011080</v>
      </c>
      <c r="J166" s="315">
        <v>121</v>
      </c>
      <c r="K166" s="315">
        <v>0</v>
      </c>
      <c r="L166" s="318" t="s">
        <v>11</v>
      </c>
      <c r="M166" s="319">
        <v>3101</v>
      </c>
      <c r="N166" s="260">
        <v>1211616</v>
      </c>
      <c r="O166" s="191">
        <f t="shared" si="33"/>
        <v>1211.616</v>
      </c>
      <c r="P166" s="320"/>
      <c r="Q166" s="203"/>
      <c r="R166" s="320"/>
      <c r="S166" s="203">
        <v>981474.47</v>
      </c>
      <c r="T166" s="191">
        <f t="shared" si="28"/>
        <v>981.47447</v>
      </c>
      <c r="U166" s="320"/>
    </row>
    <row r="167" spans="1:21" ht="68.25" customHeight="1">
      <c r="A167" s="222">
        <v>940010400</v>
      </c>
      <c r="B167" s="314" t="s">
        <v>408</v>
      </c>
      <c r="C167" s="259">
        <f t="shared" si="29"/>
        <v>1</v>
      </c>
      <c r="D167" s="259" t="str">
        <f t="shared" si="30"/>
        <v>13</v>
      </c>
      <c r="E167" s="189">
        <f t="shared" si="31"/>
        <v>120</v>
      </c>
      <c r="F167" s="315">
        <v>940</v>
      </c>
      <c r="G167" s="316">
        <v>113</v>
      </c>
      <c r="H167" s="190">
        <f t="shared" si="32"/>
        <v>1400000000</v>
      </c>
      <c r="I167" s="317">
        <v>1400011080</v>
      </c>
      <c r="J167" s="315">
        <v>129</v>
      </c>
      <c r="K167" s="315">
        <v>0</v>
      </c>
      <c r="L167" s="318" t="s">
        <v>11</v>
      </c>
      <c r="M167" s="319">
        <v>3101</v>
      </c>
      <c r="N167" s="260">
        <v>365908</v>
      </c>
      <c r="O167" s="191">
        <f t="shared" si="33"/>
        <v>365.908</v>
      </c>
      <c r="P167" s="320"/>
      <c r="Q167" s="203"/>
      <c r="R167" s="320"/>
      <c r="S167" s="203">
        <v>302479.99</v>
      </c>
      <c r="T167" s="191">
        <f t="shared" si="28"/>
        <v>302.47999</v>
      </c>
      <c r="U167" s="320"/>
    </row>
    <row r="168" spans="1:21" ht="63" customHeight="1">
      <c r="A168" s="222">
        <v>940010400</v>
      </c>
      <c r="B168" s="314" t="s">
        <v>408</v>
      </c>
      <c r="C168" s="259">
        <f t="shared" si="29"/>
        <v>1</v>
      </c>
      <c r="D168" s="259" t="str">
        <f t="shared" si="30"/>
        <v>13</v>
      </c>
      <c r="E168" s="189">
        <f t="shared" si="31"/>
        <v>850</v>
      </c>
      <c r="F168" s="315">
        <v>940</v>
      </c>
      <c r="G168" s="316">
        <v>113</v>
      </c>
      <c r="H168" s="190">
        <f t="shared" si="32"/>
        <v>1400000000</v>
      </c>
      <c r="I168" s="317">
        <v>1400011080</v>
      </c>
      <c r="J168" s="315">
        <v>852</v>
      </c>
      <c r="K168" s="315">
        <v>0</v>
      </c>
      <c r="L168" s="318" t="s">
        <v>519</v>
      </c>
      <c r="M168" s="319" t="s">
        <v>520</v>
      </c>
      <c r="N168" s="260">
        <v>99000</v>
      </c>
      <c r="O168" s="191">
        <f t="shared" si="33"/>
        <v>99</v>
      </c>
      <c r="P168" s="320"/>
      <c r="Q168" s="203"/>
      <c r="R168" s="320"/>
      <c r="S168" s="203">
        <v>74743.61</v>
      </c>
      <c r="T168" s="191">
        <f t="shared" si="28"/>
        <v>74.74361</v>
      </c>
      <c r="U168" s="320"/>
    </row>
    <row r="169" spans="1:21" ht="58.5" customHeight="1">
      <c r="A169" s="222">
        <v>940010400</v>
      </c>
      <c r="B169" s="314" t="s">
        <v>408</v>
      </c>
      <c r="C169" s="259">
        <f t="shared" si="29"/>
        <v>1</v>
      </c>
      <c r="D169" s="259" t="str">
        <f t="shared" si="30"/>
        <v>13</v>
      </c>
      <c r="E169" s="189">
        <f t="shared" si="31"/>
        <v>850</v>
      </c>
      <c r="F169" s="315">
        <v>940</v>
      </c>
      <c r="G169" s="316">
        <v>113</v>
      </c>
      <c r="H169" s="190">
        <f t="shared" si="32"/>
        <v>1400000000</v>
      </c>
      <c r="I169" s="317">
        <v>1400011080</v>
      </c>
      <c r="J169" s="315">
        <v>853</v>
      </c>
      <c r="K169" s="315">
        <v>0</v>
      </c>
      <c r="L169" s="318" t="s">
        <v>519</v>
      </c>
      <c r="M169" s="319" t="s">
        <v>520</v>
      </c>
      <c r="N169" s="260">
        <v>1100</v>
      </c>
      <c r="O169" s="191">
        <f t="shared" si="33"/>
        <v>1.1</v>
      </c>
      <c r="P169" s="320"/>
      <c r="Q169" s="203"/>
      <c r="R169" s="320"/>
      <c r="S169" s="203">
        <v>742.69</v>
      </c>
      <c r="T169" s="191">
        <f t="shared" si="28"/>
        <v>0.7426900000000001</v>
      </c>
      <c r="U169" s="320"/>
    </row>
    <row r="170" spans="1:21" ht="61.5" customHeight="1">
      <c r="A170" s="222">
        <v>940010400</v>
      </c>
      <c r="B170" s="314" t="s">
        <v>408</v>
      </c>
      <c r="C170" s="259">
        <f t="shared" si="29"/>
        <v>1</v>
      </c>
      <c r="D170" s="259" t="str">
        <f t="shared" si="30"/>
        <v>13</v>
      </c>
      <c r="E170" s="189">
        <f t="shared" si="31"/>
        <v>850</v>
      </c>
      <c r="F170" s="315">
        <v>940</v>
      </c>
      <c r="G170" s="316">
        <v>113</v>
      </c>
      <c r="H170" s="190">
        <f t="shared" si="32"/>
        <v>1400000000</v>
      </c>
      <c r="I170" s="317">
        <v>1400011080</v>
      </c>
      <c r="J170" s="315">
        <v>851</v>
      </c>
      <c r="K170" s="315">
        <v>0</v>
      </c>
      <c r="L170" s="318" t="s">
        <v>519</v>
      </c>
      <c r="M170" s="319" t="s">
        <v>520</v>
      </c>
      <c r="N170" s="260">
        <v>1976720</v>
      </c>
      <c r="O170" s="191">
        <f t="shared" si="33"/>
        <v>1976.72</v>
      </c>
      <c r="P170" s="320"/>
      <c r="Q170" s="203"/>
      <c r="R170" s="320"/>
      <c r="S170" s="203">
        <v>1687722</v>
      </c>
      <c r="T170" s="191">
        <f t="shared" si="28"/>
        <v>1687.722</v>
      </c>
      <c r="U170" s="320"/>
    </row>
    <row r="171" spans="1:21" ht="60" customHeight="1">
      <c r="A171" s="248">
        <v>940010400</v>
      </c>
      <c r="B171" s="314" t="s">
        <v>408</v>
      </c>
      <c r="C171" s="259">
        <f t="shared" si="29"/>
        <v>1</v>
      </c>
      <c r="D171" s="259" t="str">
        <f t="shared" si="30"/>
        <v>13</v>
      </c>
      <c r="E171" s="189">
        <f t="shared" si="31"/>
        <v>850</v>
      </c>
      <c r="F171" s="315">
        <v>940</v>
      </c>
      <c r="G171" s="316">
        <v>113</v>
      </c>
      <c r="H171" s="190">
        <f t="shared" si="32"/>
        <v>1400000000</v>
      </c>
      <c r="I171" s="317">
        <v>1400011080</v>
      </c>
      <c r="J171" s="315">
        <v>851</v>
      </c>
      <c r="K171" s="315">
        <v>0</v>
      </c>
      <c r="L171" s="318" t="s">
        <v>11</v>
      </c>
      <c r="M171" s="319">
        <v>3101</v>
      </c>
      <c r="N171" s="260"/>
      <c r="O171" s="191">
        <f t="shared" si="33"/>
        <v>0</v>
      </c>
      <c r="P171" s="320"/>
      <c r="Q171" s="203"/>
      <c r="R171" s="320"/>
      <c r="S171" s="203"/>
      <c r="T171" s="191">
        <f t="shared" si="28"/>
        <v>0</v>
      </c>
      <c r="U171" s="320">
        <f>SUM(S162:S170)</f>
        <v>3200738.75</v>
      </c>
    </row>
    <row r="172" spans="1:21" ht="62.25" customHeight="1">
      <c r="A172" s="222">
        <v>940010400</v>
      </c>
      <c r="B172" s="314" t="s">
        <v>408</v>
      </c>
      <c r="C172" s="259">
        <f t="shared" si="29"/>
        <v>1</v>
      </c>
      <c r="D172" s="259" t="str">
        <f t="shared" si="30"/>
        <v>13</v>
      </c>
      <c r="E172" s="189">
        <f t="shared" si="31"/>
        <v>850</v>
      </c>
      <c r="F172" s="315">
        <v>940</v>
      </c>
      <c r="G172" s="316">
        <v>113</v>
      </c>
      <c r="H172" s="190">
        <f t="shared" si="32"/>
        <v>1400000000</v>
      </c>
      <c r="I172" s="317">
        <v>1400011080</v>
      </c>
      <c r="J172" s="315">
        <v>853</v>
      </c>
      <c r="K172" s="315">
        <v>0</v>
      </c>
      <c r="L172" s="318" t="s">
        <v>11</v>
      </c>
      <c r="M172" s="319">
        <v>3101</v>
      </c>
      <c r="N172" s="260">
        <v>900</v>
      </c>
      <c r="O172" s="191">
        <f t="shared" si="33"/>
        <v>0.9</v>
      </c>
      <c r="P172" s="320"/>
      <c r="Q172" s="203"/>
      <c r="R172" s="320"/>
      <c r="S172" s="203">
        <v>25.9</v>
      </c>
      <c r="T172" s="191">
        <f t="shared" si="28"/>
        <v>0.0259</v>
      </c>
      <c r="U172" s="320"/>
    </row>
    <row r="173" spans="1:21" ht="62.25" customHeight="1">
      <c r="A173" s="222">
        <v>940010400</v>
      </c>
      <c r="B173" s="314" t="s">
        <v>408</v>
      </c>
      <c r="C173" s="259">
        <f t="shared" si="29"/>
        <v>1</v>
      </c>
      <c r="D173" s="259" t="str">
        <f t="shared" si="30"/>
        <v>13</v>
      </c>
      <c r="E173" s="189">
        <f t="shared" si="31"/>
        <v>850</v>
      </c>
      <c r="F173" s="315">
        <v>940</v>
      </c>
      <c r="G173" s="316">
        <v>113</v>
      </c>
      <c r="H173" s="190">
        <f t="shared" si="32"/>
        <v>1400000000</v>
      </c>
      <c r="I173" s="317">
        <v>1400011080</v>
      </c>
      <c r="J173" s="315">
        <v>852</v>
      </c>
      <c r="K173" s="315">
        <v>0</v>
      </c>
      <c r="L173" s="318" t="s">
        <v>11</v>
      </c>
      <c r="M173" s="319">
        <v>3101</v>
      </c>
      <c r="N173" s="260">
        <v>67000</v>
      </c>
      <c r="O173" s="191">
        <f t="shared" si="33"/>
        <v>67</v>
      </c>
      <c r="P173" s="320"/>
      <c r="Q173" s="203"/>
      <c r="R173" s="320"/>
      <c r="S173" s="203">
        <v>44236.88</v>
      </c>
      <c r="T173" s="191">
        <f t="shared" si="28"/>
        <v>44.23688</v>
      </c>
      <c r="U173" s="320"/>
    </row>
    <row r="174" spans="1:21" ht="66" customHeight="1">
      <c r="A174" s="222">
        <v>940010400</v>
      </c>
      <c r="B174" s="314" t="s">
        <v>408</v>
      </c>
      <c r="C174" s="259">
        <f t="shared" si="29"/>
        <v>1</v>
      </c>
      <c r="D174" s="259" t="str">
        <f t="shared" si="30"/>
        <v>13</v>
      </c>
      <c r="E174" s="189">
        <f t="shared" si="31"/>
        <v>120</v>
      </c>
      <c r="F174" s="315">
        <v>940</v>
      </c>
      <c r="G174" s="316">
        <v>113</v>
      </c>
      <c r="H174" s="190">
        <f t="shared" si="32"/>
        <v>1400000000</v>
      </c>
      <c r="I174" s="317">
        <v>1400011340</v>
      </c>
      <c r="J174" s="315">
        <v>121</v>
      </c>
      <c r="K174" s="315">
        <v>0</v>
      </c>
      <c r="L174" s="318" t="s">
        <v>10</v>
      </c>
      <c r="M174" s="319" t="s">
        <v>198</v>
      </c>
      <c r="N174" s="260">
        <v>243023</v>
      </c>
      <c r="O174" s="191">
        <f t="shared" si="33"/>
        <v>243.023</v>
      </c>
      <c r="P174" s="320"/>
      <c r="Q174" s="203"/>
      <c r="R174" s="320"/>
      <c r="S174" s="203">
        <v>126614</v>
      </c>
      <c r="T174" s="191">
        <f t="shared" si="28"/>
        <v>126.614</v>
      </c>
      <c r="U174" s="320"/>
    </row>
    <row r="175" spans="1:21" ht="58.5" customHeight="1">
      <c r="A175" s="222">
        <v>940010400</v>
      </c>
      <c r="B175" s="314" t="s">
        <v>408</v>
      </c>
      <c r="C175" s="259">
        <f t="shared" si="29"/>
        <v>1</v>
      </c>
      <c r="D175" s="259" t="str">
        <f t="shared" si="30"/>
        <v>13</v>
      </c>
      <c r="E175" s="189">
        <f t="shared" si="31"/>
        <v>120</v>
      </c>
      <c r="F175" s="315">
        <v>940</v>
      </c>
      <c r="G175" s="316">
        <v>113</v>
      </c>
      <c r="H175" s="190">
        <f t="shared" si="32"/>
        <v>1400000000</v>
      </c>
      <c r="I175" s="317">
        <v>1400011340</v>
      </c>
      <c r="J175" s="315">
        <v>129</v>
      </c>
      <c r="K175" s="315">
        <v>0</v>
      </c>
      <c r="L175" s="318" t="s">
        <v>10</v>
      </c>
      <c r="M175" s="319" t="s">
        <v>199</v>
      </c>
      <c r="N175" s="260">
        <v>73393</v>
      </c>
      <c r="O175" s="191">
        <f t="shared" si="33"/>
        <v>73.393</v>
      </c>
      <c r="P175" s="320"/>
      <c r="Q175" s="203"/>
      <c r="R175" s="320"/>
      <c r="S175" s="203">
        <v>38237.43</v>
      </c>
      <c r="T175" s="191">
        <f t="shared" si="28"/>
        <v>38.23743</v>
      </c>
      <c r="U175" s="320"/>
    </row>
    <row r="176" spans="1:21" ht="46.5" customHeight="1">
      <c r="A176" s="222">
        <v>940010400</v>
      </c>
      <c r="B176" s="314" t="s">
        <v>408</v>
      </c>
      <c r="C176" s="259">
        <f t="shared" si="29"/>
        <v>1</v>
      </c>
      <c r="D176" s="259" t="str">
        <f t="shared" si="30"/>
        <v>13</v>
      </c>
      <c r="E176" s="189">
        <f t="shared" si="31"/>
        <v>240</v>
      </c>
      <c r="F176" s="315">
        <v>940</v>
      </c>
      <c r="G176" s="316">
        <v>113</v>
      </c>
      <c r="H176" s="190">
        <f t="shared" si="32"/>
        <v>1400000000</v>
      </c>
      <c r="I176" s="317">
        <v>1400020080</v>
      </c>
      <c r="J176" s="315">
        <v>244</v>
      </c>
      <c r="K176" s="315">
        <v>0</v>
      </c>
      <c r="L176" s="318" t="s">
        <v>11</v>
      </c>
      <c r="M176" s="319">
        <v>3101</v>
      </c>
      <c r="N176" s="260">
        <v>17000</v>
      </c>
      <c r="O176" s="191">
        <f t="shared" si="33"/>
        <v>17</v>
      </c>
      <c r="P176" s="320"/>
      <c r="Q176" s="203"/>
      <c r="R176" s="320"/>
      <c r="S176" s="203">
        <v>10415.44</v>
      </c>
      <c r="T176" s="191">
        <f t="shared" si="28"/>
        <v>10.41544</v>
      </c>
      <c r="U176" s="320"/>
    </row>
    <row r="177" spans="1:21" ht="46.5" customHeight="1">
      <c r="A177" s="222">
        <v>940010400</v>
      </c>
      <c r="B177" s="314" t="s">
        <v>408</v>
      </c>
      <c r="C177" s="259">
        <f t="shared" si="29"/>
        <v>1</v>
      </c>
      <c r="D177" s="259" t="str">
        <f t="shared" si="30"/>
        <v>13</v>
      </c>
      <c r="E177" s="189">
        <f t="shared" si="31"/>
        <v>240</v>
      </c>
      <c r="F177" s="315">
        <v>940</v>
      </c>
      <c r="G177" s="316">
        <v>113</v>
      </c>
      <c r="H177" s="190">
        <f t="shared" si="32"/>
        <v>1400000000</v>
      </c>
      <c r="I177" s="317">
        <v>1400020080</v>
      </c>
      <c r="J177" s="315">
        <v>244</v>
      </c>
      <c r="K177" s="315">
        <v>0</v>
      </c>
      <c r="L177" s="318" t="s">
        <v>12</v>
      </c>
      <c r="M177" s="319" t="s">
        <v>245</v>
      </c>
      <c r="N177" s="260">
        <v>350000</v>
      </c>
      <c r="O177" s="191">
        <f t="shared" si="33"/>
        <v>350</v>
      </c>
      <c r="P177" s="320"/>
      <c r="Q177" s="203"/>
      <c r="R177" s="320"/>
      <c r="S177" s="203">
        <v>244096.13</v>
      </c>
      <c r="T177" s="191">
        <f t="shared" si="28"/>
        <v>244.09613000000002</v>
      </c>
      <c r="U177" s="320"/>
    </row>
    <row r="178" spans="1:21" ht="45" customHeight="1">
      <c r="A178" s="222">
        <v>940010400</v>
      </c>
      <c r="B178" s="314" t="s">
        <v>408</v>
      </c>
      <c r="C178" s="259">
        <f t="shared" si="29"/>
        <v>5</v>
      </c>
      <c r="D178" s="259" t="str">
        <f t="shared" si="30"/>
        <v>01</v>
      </c>
      <c r="E178" s="189">
        <f t="shared" si="31"/>
        <v>240</v>
      </c>
      <c r="F178" s="315">
        <v>940</v>
      </c>
      <c r="G178" s="316">
        <v>501</v>
      </c>
      <c r="H178" s="190">
        <f t="shared" si="32"/>
        <v>1100000000</v>
      </c>
      <c r="I178" s="317">
        <v>1100020080</v>
      </c>
      <c r="J178" s="315">
        <v>244</v>
      </c>
      <c r="K178" s="315">
        <v>0</v>
      </c>
      <c r="L178" s="318" t="s">
        <v>13</v>
      </c>
      <c r="M178" s="319" t="s">
        <v>201</v>
      </c>
      <c r="N178" s="260">
        <v>95362</v>
      </c>
      <c r="O178" s="191">
        <f t="shared" si="33"/>
        <v>95.362</v>
      </c>
      <c r="P178" s="320"/>
      <c r="Q178" s="203"/>
      <c r="R178" s="320"/>
      <c r="S178" s="203">
        <v>24511.4</v>
      </c>
      <c r="T178" s="191">
        <f t="shared" si="28"/>
        <v>24.511400000000002</v>
      </c>
      <c r="U178" s="320"/>
    </row>
    <row r="179" spans="1:21" ht="39.75" customHeight="1">
      <c r="A179" s="222">
        <v>940010400</v>
      </c>
      <c r="B179" s="314" t="s">
        <v>408</v>
      </c>
      <c r="C179" s="259">
        <f t="shared" si="29"/>
        <v>10</v>
      </c>
      <c r="D179" s="259" t="str">
        <f t="shared" si="30"/>
        <v>04</v>
      </c>
      <c r="E179" s="189">
        <f t="shared" si="31"/>
        <v>410</v>
      </c>
      <c r="F179" s="315">
        <v>940</v>
      </c>
      <c r="G179" s="316">
        <v>1004</v>
      </c>
      <c r="H179" s="190">
        <f t="shared" si="32"/>
        <v>700000000</v>
      </c>
      <c r="I179" s="317" t="s">
        <v>516</v>
      </c>
      <c r="J179" s="315">
        <v>412</v>
      </c>
      <c r="K179" s="315">
        <v>0</v>
      </c>
      <c r="L179" s="318" t="s">
        <v>517</v>
      </c>
      <c r="M179" s="319" t="s">
        <v>518</v>
      </c>
      <c r="N179" s="260">
        <v>6627654</v>
      </c>
      <c r="O179" s="191">
        <f t="shared" si="33"/>
        <v>6627.654</v>
      </c>
      <c r="P179" s="320"/>
      <c r="Q179" s="203"/>
      <c r="R179" s="320"/>
      <c r="S179" s="203">
        <v>4418436</v>
      </c>
      <c r="T179" s="191">
        <f t="shared" si="28"/>
        <v>4418.436</v>
      </c>
      <c r="U179" s="320"/>
    </row>
    <row r="180" spans="1:21" ht="39.75" customHeight="1">
      <c r="A180" s="222">
        <v>940010400</v>
      </c>
      <c r="B180" s="314" t="s">
        <v>408</v>
      </c>
      <c r="C180" s="259">
        <f>VALUE(IF(G180&lt;1000,LEFT(G180,1),LEFT(G180,2)))</f>
        <v>6</v>
      </c>
      <c r="D180" s="259" t="str">
        <f>RIGHT(G180,2)</f>
        <v>05</v>
      </c>
      <c r="E180" s="189">
        <f>LEFT(J180,2)*10</f>
        <v>240</v>
      </c>
      <c r="F180" s="315">
        <v>940</v>
      </c>
      <c r="G180" s="316">
        <v>605</v>
      </c>
      <c r="H180" s="190">
        <f>VALUE(IF(I180&lt;1000000000,LEFT(I180,2),LEFT(I180,3)))*10000000</f>
        <v>2000000000</v>
      </c>
      <c r="I180" s="317" t="s">
        <v>455</v>
      </c>
      <c r="J180" s="315">
        <v>244</v>
      </c>
      <c r="K180" s="315">
        <v>0</v>
      </c>
      <c r="L180" s="318" t="s">
        <v>517</v>
      </c>
      <c r="M180" s="319" t="s">
        <v>456</v>
      </c>
      <c r="N180" s="260">
        <v>122500</v>
      </c>
      <c r="O180" s="191">
        <f t="shared" si="33"/>
        <v>122.5</v>
      </c>
      <c r="P180" s="320"/>
      <c r="Q180" s="203"/>
      <c r="R180" s="320"/>
      <c r="S180" s="203">
        <v>0</v>
      </c>
      <c r="T180" s="191">
        <f t="shared" si="28"/>
        <v>0</v>
      </c>
      <c r="U180" s="320"/>
    </row>
    <row r="181" spans="1:21" ht="39.75" customHeight="1">
      <c r="A181" s="222">
        <v>940010400</v>
      </c>
      <c r="B181" s="314" t="s">
        <v>408</v>
      </c>
      <c r="C181" s="259">
        <f>VALUE(IF(G181&lt;1000,LEFT(G181,1),LEFT(G181,2)))</f>
        <v>6</v>
      </c>
      <c r="D181" s="259" t="str">
        <f>RIGHT(G181,2)</f>
        <v>05</v>
      </c>
      <c r="E181" s="189">
        <f>LEFT(J181,2)*10</f>
        <v>240</v>
      </c>
      <c r="F181" s="315">
        <v>940</v>
      </c>
      <c r="G181" s="316">
        <v>605</v>
      </c>
      <c r="H181" s="190">
        <f>VALUE(IF(I181&lt;1000000000,LEFT(I181,2),LEFT(I181,3)))*10000000</f>
        <v>2000000000</v>
      </c>
      <c r="I181" s="317">
        <v>2000074540</v>
      </c>
      <c r="J181" s="315">
        <v>244</v>
      </c>
      <c r="K181" s="315">
        <v>0</v>
      </c>
      <c r="L181" s="318" t="s">
        <v>517</v>
      </c>
      <c r="M181" s="319" t="s">
        <v>454</v>
      </c>
      <c r="N181" s="260">
        <v>2327500</v>
      </c>
      <c r="O181" s="191">
        <f t="shared" si="33"/>
        <v>2327.5</v>
      </c>
      <c r="P181" s="320"/>
      <c r="Q181" s="203"/>
      <c r="R181" s="320"/>
      <c r="S181" s="203">
        <v>0</v>
      </c>
      <c r="T181" s="191">
        <f t="shared" si="28"/>
        <v>0</v>
      </c>
      <c r="U181" s="320"/>
    </row>
    <row r="182" spans="1:21" ht="23.25">
      <c r="A182" s="192"/>
      <c r="B182" s="250"/>
      <c r="C182" s="189" t="e">
        <f aca="true" t="shared" si="34" ref="C182:C218">VALUE(IF(G182&lt;1000,LEFT(G182,1),LEFT(G182,2)))</f>
        <v>#VALUE!</v>
      </c>
      <c r="D182" s="189" t="str">
        <f aca="true" t="shared" si="35" ref="D182:D218">RIGHT(G182,2)</f>
        <v/>
      </c>
      <c r="E182" s="189" t="e">
        <f aca="true" t="shared" si="36" ref="E182:E243">LEFT(J182,2)*10</f>
        <v>#VALUE!</v>
      </c>
      <c r="F182" s="250"/>
      <c r="G182" s="323"/>
      <c r="H182" s="190" t="e">
        <f aca="true" t="shared" si="37" ref="H182:H223">VALUE(IF(I182&lt;1000000000,LEFT(I182,2),LEFT(I182,3)))*10000000</f>
        <v>#VALUE!</v>
      </c>
      <c r="I182" s="324"/>
      <c r="J182" s="250"/>
      <c r="K182" s="250"/>
      <c r="L182" s="250"/>
      <c r="M182" s="325"/>
      <c r="N182" s="326">
        <f>SUM(N2:N181)</f>
        <v>183720112.93</v>
      </c>
      <c r="O182" s="326"/>
      <c r="P182" s="326">
        <f>SUM(O2:O181)</f>
        <v>183720.11292999994</v>
      </c>
      <c r="Q182" s="326"/>
      <c r="R182" s="326">
        <f>SUM(Q2:Q181)</f>
        <v>44450600</v>
      </c>
      <c r="S182" s="326"/>
      <c r="T182" s="191">
        <f aca="true" t="shared" si="38" ref="T182:T225">S182/1000</f>
        <v>0</v>
      </c>
      <c r="U182" s="326">
        <f>SUM(T2:T181)</f>
        <v>133800.13638</v>
      </c>
    </row>
    <row r="183" spans="1:21" ht="23.25">
      <c r="A183" s="192"/>
      <c r="B183" s="192"/>
      <c r="C183" s="311" t="e">
        <f t="shared" si="34"/>
        <v>#VALUE!</v>
      </c>
      <c r="D183" s="311" t="str">
        <f t="shared" si="35"/>
        <v/>
      </c>
      <c r="E183" s="311" t="e">
        <f t="shared" si="36"/>
        <v>#VALUE!</v>
      </c>
      <c r="F183" s="192"/>
      <c r="G183" s="193"/>
      <c r="H183" s="312" t="e">
        <f t="shared" si="37"/>
        <v>#VALUE!</v>
      </c>
      <c r="I183" s="249"/>
      <c r="J183" s="192"/>
      <c r="K183" s="192"/>
      <c r="L183" s="192"/>
      <c r="M183" s="195"/>
      <c r="N183" s="194"/>
      <c r="O183" s="194"/>
      <c r="P183" s="188"/>
      <c r="Q183" s="192"/>
      <c r="R183" s="188"/>
      <c r="S183" s="188"/>
      <c r="T183" s="313">
        <f t="shared" si="38"/>
        <v>0</v>
      </c>
      <c r="U183" s="188"/>
    </row>
    <row r="184" spans="1:21" ht="23.25">
      <c r="A184" s="192"/>
      <c r="B184" s="192"/>
      <c r="C184" s="189" t="e">
        <f t="shared" si="34"/>
        <v>#VALUE!</v>
      </c>
      <c r="D184" s="189" t="str">
        <f t="shared" si="35"/>
        <v/>
      </c>
      <c r="E184" s="189" t="e">
        <f t="shared" si="36"/>
        <v>#VALUE!</v>
      </c>
      <c r="F184" s="192"/>
      <c r="G184" s="193"/>
      <c r="H184" s="190" t="e">
        <f t="shared" si="37"/>
        <v>#VALUE!</v>
      </c>
      <c r="I184" s="249"/>
      <c r="J184" s="192"/>
      <c r="K184" s="192"/>
      <c r="L184" s="192"/>
      <c r="M184" s="195"/>
      <c r="N184" s="194"/>
      <c r="O184" s="194"/>
      <c r="P184" s="188"/>
      <c r="Q184" s="192"/>
      <c r="R184" s="188"/>
      <c r="S184" s="188"/>
      <c r="T184" s="191">
        <f t="shared" si="38"/>
        <v>0</v>
      </c>
      <c r="U184" s="188"/>
    </row>
    <row r="185" spans="1:21" ht="23.25">
      <c r="A185" s="192"/>
      <c r="B185" s="192"/>
      <c r="C185" s="189" t="e">
        <f t="shared" si="34"/>
        <v>#VALUE!</v>
      </c>
      <c r="D185" s="189" t="str">
        <f t="shared" si="35"/>
        <v/>
      </c>
      <c r="E185" s="189" t="e">
        <f t="shared" si="36"/>
        <v>#VALUE!</v>
      </c>
      <c r="F185" s="192"/>
      <c r="G185" s="193"/>
      <c r="H185" s="190" t="e">
        <f t="shared" si="37"/>
        <v>#VALUE!</v>
      </c>
      <c r="I185" s="249"/>
      <c r="J185" s="192"/>
      <c r="K185" s="192"/>
      <c r="L185" s="192"/>
      <c r="M185" s="195"/>
      <c r="N185" s="194"/>
      <c r="O185" s="194"/>
      <c r="P185" s="188"/>
      <c r="Q185" s="192"/>
      <c r="R185" s="188"/>
      <c r="S185" s="188"/>
      <c r="T185" s="191">
        <f t="shared" si="38"/>
        <v>0</v>
      </c>
      <c r="U185" s="188"/>
    </row>
    <row r="186" spans="1:21" ht="23.25">
      <c r="A186" s="192"/>
      <c r="B186" s="192"/>
      <c r="C186" s="189" t="e">
        <f t="shared" si="34"/>
        <v>#VALUE!</v>
      </c>
      <c r="D186" s="189" t="str">
        <f t="shared" si="35"/>
        <v/>
      </c>
      <c r="E186" s="189" t="e">
        <f t="shared" si="36"/>
        <v>#VALUE!</v>
      </c>
      <c r="F186" s="192"/>
      <c r="G186" s="193"/>
      <c r="H186" s="190" t="e">
        <f t="shared" si="37"/>
        <v>#VALUE!</v>
      </c>
      <c r="I186" s="249"/>
      <c r="J186" s="192"/>
      <c r="K186" s="192"/>
      <c r="L186" s="192"/>
      <c r="M186" s="195"/>
      <c r="N186" s="194"/>
      <c r="O186" s="194"/>
      <c r="P186" s="188"/>
      <c r="Q186" s="192"/>
      <c r="R186" s="188"/>
      <c r="S186" s="188"/>
      <c r="T186" s="191">
        <f t="shared" si="38"/>
        <v>0</v>
      </c>
      <c r="U186" s="188"/>
    </row>
    <row r="187" spans="1:21" ht="23.25">
      <c r="A187" s="192"/>
      <c r="B187" s="192"/>
      <c r="C187" s="189" t="e">
        <f t="shared" si="34"/>
        <v>#VALUE!</v>
      </c>
      <c r="D187" s="189" t="str">
        <f t="shared" si="35"/>
        <v/>
      </c>
      <c r="E187" s="189" t="e">
        <f t="shared" si="36"/>
        <v>#VALUE!</v>
      </c>
      <c r="F187" s="192"/>
      <c r="G187" s="193"/>
      <c r="H187" s="190" t="e">
        <f t="shared" si="37"/>
        <v>#VALUE!</v>
      </c>
      <c r="I187" s="249"/>
      <c r="J187" s="192"/>
      <c r="K187" s="192"/>
      <c r="L187" s="192"/>
      <c r="M187" s="195"/>
      <c r="N187" s="194"/>
      <c r="O187" s="194"/>
      <c r="P187" s="188"/>
      <c r="Q187" s="192"/>
      <c r="R187" s="188"/>
      <c r="S187" s="188"/>
      <c r="T187" s="191">
        <f t="shared" si="38"/>
        <v>0</v>
      </c>
      <c r="U187" s="188"/>
    </row>
    <row r="188" spans="1:21" ht="23.25">
      <c r="A188" s="192"/>
      <c r="B188" s="192"/>
      <c r="C188" s="189" t="e">
        <f t="shared" si="34"/>
        <v>#VALUE!</v>
      </c>
      <c r="D188" s="189" t="str">
        <f t="shared" si="35"/>
        <v/>
      </c>
      <c r="E188" s="189" t="e">
        <f t="shared" si="36"/>
        <v>#VALUE!</v>
      </c>
      <c r="F188" s="192"/>
      <c r="G188" s="193"/>
      <c r="H188" s="190" t="e">
        <f t="shared" si="37"/>
        <v>#VALUE!</v>
      </c>
      <c r="I188" s="249"/>
      <c r="J188" s="192"/>
      <c r="K188" s="192"/>
      <c r="L188" s="192"/>
      <c r="M188" s="195"/>
      <c r="N188" s="194"/>
      <c r="O188" s="194"/>
      <c r="P188" s="188"/>
      <c r="Q188" s="192"/>
      <c r="R188" s="188"/>
      <c r="S188" s="188"/>
      <c r="T188" s="191">
        <f t="shared" si="38"/>
        <v>0</v>
      </c>
      <c r="U188" s="188"/>
    </row>
    <row r="189" spans="1:21" ht="23.25">
      <c r="A189" s="192"/>
      <c r="B189" s="192"/>
      <c r="C189" s="189" t="e">
        <f t="shared" si="34"/>
        <v>#VALUE!</v>
      </c>
      <c r="D189" s="189" t="str">
        <f t="shared" si="35"/>
        <v/>
      </c>
      <c r="E189" s="189" t="e">
        <f t="shared" si="36"/>
        <v>#VALUE!</v>
      </c>
      <c r="F189" s="192"/>
      <c r="G189" s="193"/>
      <c r="H189" s="190" t="e">
        <f t="shared" si="37"/>
        <v>#VALUE!</v>
      </c>
      <c r="I189" s="249"/>
      <c r="J189" s="192"/>
      <c r="K189" s="192"/>
      <c r="L189" s="192"/>
      <c r="M189" s="195"/>
      <c r="N189" s="194"/>
      <c r="O189" s="194"/>
      <c r="P189" s="188"/>
      <c r="Q189" s="192"/>
      <c r="R189" s="188"/>
      <c r="S189" s="188"/>
      <c r="T189" s="191">
        <f t="shared" si="38"/>
        <v>0</v>
      </c>
      <c r="U189" s="188"/>
    </row>
    <row r="190" spans="1:21" ht="23.25">
      <c r="A190" s="192"/>
      <c r="B190" s="192"/>
      <c r="C190" s="189" t="e">
        <f t="shared" si="34"/>
        <v>#VALUE!</v>
      </c>
      <c r="D190" s="189" t="str">
        <f t="shared" si="35"/>
        <v/>
      </c>
      <c r="E190" s="189" t="e">
        <f t="shared" si="36"/>
        <v>#VALUE!</v>
      </c>
      <c r="F190" s="192"/>
      <c r="G190" s="193"/>
      <c r="H190" s="190" t="e">
        <f t="shared" si="37"/>
        <v>#VALUE!</v>
      </c>
      <c r="I190" s="249"/>
      <c r="J190" s="192"/>
      <c r="K190" s="192"/>
      <c r="L190" s="192"/>
      <c r="M190" s="195"/>
      <c r="N190" s="194"/>
      <c r="O190" s="194"/>
      <c r="P190" s="188"/>
      <c r="Q190" s="192"/>
      <c r="R190" s="188"/>
      <c r="S190" s="188"/>
      <c r="T190" s="191">
        <f t="shared" si="38"/>
        <v>0</v>
      </c>
      <c r="U190" s="188"/>
    </row>
    <row r="191" spans="1:21" ht="23.25">
      <c r="A191" s="192"/>
      <c r="B191" s="192"/>
      <c r="C191" s="189" t="e">
        <f t="shared" si="34"/>
        <v>#VALUE!</v>
      </c>
      <c r="D191" s="189" t="str">
        <f t="shared" si="35"/>
        <v/>
      </c>
      <c r="E191" s="189" t="e">
        <f t="shared" si="36"/>
        <v>#VALUE!</v>
      </c>
      <c r="F191" s="192"/>
      <c r="G191" s="193"/>
      <c r="H191" s="190" t="e">
        <f t="shared" si="37"/>
        <v>#VALUE!</v>
      </c>
      <c r="I191" s="249"/>
      <c r="J191" s="192"/>
      <c r="K191" s="192"/>
      <c r="L191" s="192"/>
      <c r="M191" s="195"/>
      <c r="N191" s="194"/>
      <c r="O191" s="194"/>
      <c r="P191" s="188"/>
      <c r="Q191" s="192"/>
      <c r="R191" s="188"/>
      <c r="S191" s="188"/>
      <c r="T191" s="191">
        <f t="shared" si="38"/>
        <v>0</v>
      </c>
      <c r="U191" s="188"/>
    </row>
    <row r="192" spans="1:21" ht="23.25">
      <c r="A192" s="192"/>
      <c r="B192" s="192"/>
      <c r="C192" s="189" t="e">
        <f t="shared" si="34"/>
        <v>#VALUE!</v>
      </c>
      <c r="D192" s="189" t="str">
        <f t="shared" si="35"/>
        <v/>
      </c>
      <c r="E192" s="189" t="e">
        <f t="shared" si="36"/>
        <v>#VALUE!</v>
      </c>
      <c r="F192" s="192"/>
      <c r="G192" s="193"/>
      <c r="H192" s="190" t="e">
        <f t="shared" si="37"/>
        <v>#VALUE!</v>
      </c>
      <c r="I192" s="249"/>
      <c r="J192" s="192"/>
      <c r="K192" s="192"/>
      <c r="L192" s="192"/>
      <c r="M192" s="195"/>
      <c r="N192" s="194"/>
      <c r="O192" s="194"/>
      <c r="P192" s="188"/>
      <c r="Q192" s="192"/>
      <c r="R192" s="188"/>
      <c r="S192" s="188"/>
      <c r="T192" s="191">
        <f t="shared" si="38"/>
        <v>0</v>
      </c>
      <c r="U192" s="188"/>
    </row>
    <row r="193" spans="1:21" ht="23.25">
      <c r="A193" s="192"/>
      <c r="B193" s="192"/>
      <c r="C193" s="189" t="e">
        <f t="shared" si="34"/>
        <v>#VALUE!</v>
      </c>
      <c r="D193" s="189" t="str">
        <f t="shared" si="35"/>
        <v/>
      </c>
      <c r="E193" s="189" t="e">
        <f t="shared" si="36"/>
        <v>#VALUE!</v>
      </c>
      <c r="F193" s="192"/>
      <c r="G193" s="193"/>
      <c r="H193" s="190" t="e">
        <f t="shared" si="37"/>
        <v>#VALUE!</v>
      </c>
      <c r="I193" s="249"/>
      <c r="J193" s="192"/>
      <c r="K193" s="192"/>
      <c r="L193" s="192"/>
      <c r="M193" s="195"/>
      <c r="N193" s="194"/>
      <c r="O193" s="194"/>
      <c r="P193" s="188"/>
      <c r="Q193" s="192"/>
      <c r="R193" s="188"/>
      <c r="S193" s="188"/>
      <c r="T193" s="191">
        <f t="shared" si="38"/>
        <v>0</v>
      </c>
      <c r="U193" s="188"/>
    </row>
    <row r="194" spans="1:21" ht="23.25">
      <c r="A194" s="192"/>
      <c r="B194" s="192"/>
      <c r="C194" s="189" t="e">
        <f t="shared" si="34"/>
        <v>#VALUE!</v>
      </c>
      <c r="D194" s="189" t="str">
        <f t="shared" si="35"/>
        <v/>
      </c>
      <c r="E194" s="189" t="e">
        <f t="shared" si="36"/>
        <v>#VALUE!</v>
      </c>
      <c r="F194" s="192"/>
      <c r="G194" s="193"/>
      <c r="H194" s="190" t="e">
        <f t="shared" si="37"/>
        <v>#VALUE!</v>
      </c>
      <c r="I194" s="249"/>
      <c r="J194" s="192"/>
      <c r="K194" s="192"/>
      <c r="L194" s="192"/>
      <c r="M194" s="195"/>
      <c r="N194" s="194"/>
      <c r="O194" s="194"/>
      <c r="P194" s="188"/>
      <c r="Q194" s="192"/>
      <c r="R194" s="188"/>
      <c r="S194" s="188"/>
      <c r="T194" s="191">
        <f t="shared" si="38"/>
        <v>0</v>
      </c>
      <c r="U194" s="188"/>
    </row>
    <row r="195" spans="1:21" ht="23.25">
      <c r="A195" s="192"/>
      <c r="B195" s="192"/>
      <c r="C195" s="189" t="e">
        <f t="shared" si="34"/>
        <v>#VALUE!</v>
      </c>
      <c r="D195" s="189" t="str">
        <f t="shared" si="35"/>
        <v/>
      </c>
      <c r="E195" s="189" t="e">
        <f t="shared" si="36"/>
        <v>#VALUE!</v>
      </c>
      <c r="F195" s="192"/>
      <c r="G195" s="193"/>
      <c r="H195" s="190" t="e">
        <f t="shared" si="37"/>
        <v>#VALUE!</v>
      </c>
      <c r="I195" s="249"/>
      <c r="J195" s="192"/>
      <c r="K195" s="192"/>
      <c r="L195" s="192"/>
      <c r="M195" s="195"/>
      <c r="N195" s="194"/>
      <c r="O195" s="194"/>
      <c r="P195" s="188"/>
      <c r="Q195" s="192"/>
      <c r="R195" s="188"/>
      <c r="S195" s="188"/>
      <c r="T195" s="191">
        <f t="shared" si="38"/>
        <v>0</v>
      </c>
      <c r="U195" s="188"/>
    </row>
    <row r="196" spans="1:21" ht="23.25">
      <c r="A196" s="192"/>
      <c r="B196" s="192"/>
      <c r="C196" s="189" t="e">
        <f t="shared" si="34"/>
        <v>#VALUE!</v>
      </c>
      <c r="D196" s="189" t="str">
        <f t="shared" si="35"/>
        <v/>
      </c>
      <c r="E196" s="189" t="e">
        <f t="shared" si="36"/>
        <v>#VALUE!</v>
      </c>
      <c r="F196" s="192"/>
      <c r="G196" s="193"/>
      <c r="H196" s="190" t="e">
        <f t="shared" si="37"/>
        <v>#VALUE!</v>
      </c>
      <c r="I196" s="249"/>
      <c r="J196" s="192"/>
      <c r="K196" s="192"/>
      <c r="L196" s="192"/>
      <c r="M196" s="195"/>
      <c r="N196" s="194"/>
      <c r="O196" s="194"/>
      <c r="P196" s="188"/>
      <c r="Q196" s="192"/>
      <c r="R196" s="188"/>
      <c r="S196" s="188"/>
      <c r="T196" s="191">
        <f t="shared" si="38"/>
        <v>0</v>
      </c>
      <c r="U196" s="188"/>
    </row>
    <row r="197" spans="1:21" ht="23.25">
      <c r="A197" s="192"/>
      <c r="B197" s="192"/>
      <c r="C197" s="189" t="e">
        <f t="shared" si="34"/>
        <v>#VALUE!</v>
      </c>
      <c r="D197" s="189" t="str">
        <f t="shared" si="35"/>
        <v/>
      </c>
      <c r="E197" s="189" t="e">
        <f t="shared" si="36"/>
        <v>#VALUE!</v>
      </c>
      <c r="F197" s="192"/>
      <c r="G197" s="193"/>
      <c r="H197" s="190" t="e">
        <f t="shared" si="37"/>
        <v>#VALUE!</v>
      </c>
      <c r="I197" s="249"/>
      <c r="J197" s="192"/>
      <c r="K197" s="192"/>
      <c r="L197" s="192"/>
      <c r="M197" s="195"/>
      <c r="N197" s="194"/>
      <c r="O197" s="194"/>
      <c r="P197" s="188"/>
      <c r="Q197" s="192"/>
      <c r="R197" s="188"/>
      <c r="S197" s="188"/>
      <c r="T197" s="191">
        <f t="shared" si="38"/>
        <v>0</v>
      </c>
      <c r="U197" s="188"/>
    </row>
    <row r="198" spans="1:21" ht="23.25">
      <c r="A198" s="192"/>
      <c r="B198" s="192"/>
      <c r="C198" s="189" t="e">
        <f t="shared" si="34"/>
        <v>#VALUE!</v>
      </c>
      <c r="D198" s="189" t="str">
        <f t="shared" si="35"/>
        <v/>
      </c>
      <c r="E198" s="189" t="e">
        <f t="shared" si="36"/>
        <v>#VALUE!</v>
      </c>
      <c r="F198" s="192"/>
      <c r="G198" s="193"/>
      <c r="H198" s="190" t="e">
        <f t="shared" si="37"/>
        <v>#VALUE!</v>
      </c>
      <c r="I198" s="249"/>
      <c r="J198" s="192"/>
      <c r="K198" s="192"/>
      <c r="L198" s="192"/>
      <c r="M198" s="195"/>
      <c r="N198" s="194"/>
      <c r="O198" s="194"/>
      <c r="P198" s="188"/>
      <c r="Q198" s="192"/>
      <c r="R198" s="188"/>
      <c r="S198" s="188"/>
      <c r="T198" s="191">
        <f t="shared" si="38"/>
        <v>0</v>
      </c>
      <c r="U198" s="188"/>
    </row>
    <row r="199" spans="1:21" ht="23.25">
      <c r="A199" s="192"/>
      <c r="B199" s="192"/>
      <c r="C199" s="189" t="e">
        <f t="shared" si="34"/>
        <v>#VALUE!</v>
      </c>
      <c r="D199" s="189" t="str">
        <f t="shared" si="35"/>
        <v/>
      </c>
      <c r="E199" s="189" t="e">
        <f t="shared" si="36"/>
        <v>#VALUE!</v>
      </c>
      <c r="F199" s="192"/>
      <c r="G199" s="193"/>
      <c r="H199" s="190" t="e">
        <f t="shared" si="37"/>
        <v>#VALUE!</v>
      </c>
      <c r="I199" s="249"/>
      <c r="J199" s="192"/>
      <c r="K199" s="192"/>
      <c r="L199" s="192"/>
      <c r="M199" s="195"/>
      <c r="N199" s="194"/>
      <c r="O199" s="194"/>
      <c r="P199" s="188"/>
      <c r="Q199" s="192"/>
      <c r="R199" s="188"/>
      <c r="S199" s="188"/>
      <c r="T199" s="191">
        <f t="shared" si="38"/>
        <v>0</v>
      </c>
      <c r="U199" s="188"/>
    </row>
    <row r="200" spans="1:21" ht="23.25">
      <c r="A200" s="192"/>
      <c r="B200" s="192"/>
      <c r="C200" s="189" t="e">
        <f t="shared" si="34"/>
        <v>#VALUE!</v>
      </c>
      <c r="D200" s="189" t="str">
        <f t="shared" si="35"/>
        <v/>
      </c>
      <c r="E200" s="189" t="e">
        <f t="shared" si="36"/>
        <v>#VALUE!</v>
      </c>
      <c r="F200" s="192"/>
      <c r="G200" s="193"/>
      <c r="H200" s="190" t="e">
        <f t="shared" si="37"/>
        <v>#VALUE!</v>
      </c>
      <c r="I200" s="249"/>
      <c r="J200" s="192"/>
      <c r="K200" s="192"/>
      <c r="L200" s="192"/>
      <c r="M200" s="195"/>
      <c r="N200" s="194"/>
      <c r="O200" s="194"/>
      <c r="P200" s="188"/>
      <c r="Q200" s="192"/>
      <c r="R200" s="188"/>
      <c r="S200" s="188"/>
      <c r="T200" s="191">
        <f t="shared" si="38"/>
        <v>0</v>
      </c>
      <c r="U200" s="188"/>
    </row>
    <row r="201" spans="1:21" ht="23.25">
      <c r="A201" s="192"/>
      <c r="B201" s="192"/>
      <c r="C201" s="189" t="e">
        <f t="shared" si="34"/>
        <v>#VALUE!</v>
      </c>
      <c r="D201" s="189" t="str">
        <f t="shared" si="35"/>
        <v/>
      </c>
      <c r="E201" s="189" t="e">
        <f t="shared" si="36"/>
        <v>#VALUE!</v>
      </c>
      <c r="F201" s="192"/>
      <c r="G201" s="193"/>
      <c r="H201" s="190" t="e">
        <f t="shared" si="37"/>
        <v>#VALUE!</v>
      </c>
      <c r="I201" s="249"/>
      <c r="J201" s="192"/>
      <c r="K201" s="192"/>
      <c r="L201" s="192"/>
      <c r="M201" s="195"/>
      <c r="N201" s="194"/>
      <c r="O201" s="194"/>
      <c r="P201" s="188"/>
      <c r="Q201" s="192"/>
      <c r="R201" s="188"/>
      <c r="S201" s="188"/>
      <c r="T201" s="191">
        <f t="shared" si="38"/>
        <v>0</v>
      </c>
      <c r="U201" s="188"/>
    </row>
    <row r="202" spans="1:21" ht="23.25">
      <c r="A202" s="192"/>
      <c r="B202" s="192"/>
      <c r="C202" s="189" t="e">
        <f t="shared" si="34"/>
        <v>#VALUE!</v>
      </c>
      <c r="D202" s="189" t="str">
        <f t="shared" si="35"/>
        <v/>
      </c>
      <c r="E202" s="189" t="e">
        <f t="shared" si="36"/>
        <v>#VALUE!</v>
      </c>
      <c r="F202" s="192"/>
      <c r="G202" s="193"/>
      <c r="H202" s="190" t="e">
        <f t="shared" si="37"/>
        <v>#VALUE!</v>
      </c>
      <c r="I202" s="249"/>
      <c r="J202" s="192"/>
      <c r="K202" s="192"/>
      <c r="L202" s="192"/>
      <c r="M202" s="195"/>
      <c r="N202" s="194"/>
      <c r="O202" s="194"/>
      <c r="P202" s="188"/>
      <c r="Q202" s="192"/>
      <c r="R202" s="188"/>
      <c r="S202" s="188"/>
      <c r="T202" s="191">
        <f t="shared" si="38"/>
        <v>0</v>
      </c>
      <c r="U202" s="188"/>
    </row>
    <row r="203" spans="1:21" ht="23.25">
      <c r="A203" s="192"/>
      <c r="B203" s="192"/>
      <c r="C203" s="189" t="e">
        <f t="shared" si="34"/>
        <v>#VALUE!</v>
      </c>
      <c r="D203" s="189" t="str">
        <f t="shared" si="35"/>
        <v/>
      </c>
      <c r="E203" s="189" t="e">
        <f t="shared" si="36"/>
        <v>#VALUE!</v>
      </c>
      <c r="F203" s="192"/>
      <c r="G203" s="193"/>
      <c r="H203" s="190" t="e">
        <f t="shared" si="37"/>
        <v>#VALUE!</v>
      </c>
      <c r="I203" s="249"/>
      <c r="J203" s="192"/>
      <c r="K203" s="192"/>
      <c r="L203" s="192"/>
      <c r="M203" s="195"/>
      <c r="N203" s="194"/>
      <c r="O203" s="194"/>
      <c r="P203" s="188"/>
      <c r="Q203" s="192"/>
      <c r="R203" s="188"/>
      <c r="S203" s="188"/>
      <c r="T203" s="191">
        <f t="shared" si="38"/>
        <v>0</v>
      </c>
      <c r="U203" s="188"/>
    </row>
    <row r="204" spans="1:21" ht="23.25">
      <c r="A204" s="192"/>
      <c r="B204" s="192"/>
      <c r="C204" s="189" t="e">
        <f t="shared" si="34"/>
        <v>#VALUE!</v>
      </c>
      <c r="D204" s="189" t="str">
        <f t="shared" si="35"/>
        <v/>
      </c>
      <c r="E204" s="189" t="e">
        <f t="shared" si="36"/>
        <v>#VALUE!</v>
      </c>
      <c r="F204" s="192"/>
      <c r="G204" s="193"/>
      <c r="H204" s="190" t="e">
        <f t="shared" si="37"/>
        <v>#VALUE!</v>
      </c>
      <c r="I204" s="249"/>
      <c r="J204" s="192"/>
      <c r="K204" s="192"/>
      <c r="L204" s="192"/>
      <c r="M204" s="195"/>
      <c r="N204" s="194"/>
      <c r="O204" s="194"/>
      <c r="P204" s="188"/>
      <c r="Q204" s="192"/>
      <c r="R204" s="188"/>
      <c r="S204" s="188"/>
      <c r="T204" s="191">
        <f t="shared" si="38"/>
        <v>0</v>
      </c>
      <c r="U204" s="188"/>
    </row>
    <row r="205" spans="1:21" ht="23.25">
      <c r="A205" s="192"/>
      <c r="B205" s="192"/>
      <c r="C205" s="189" t="e">
        <f t="shared" si="34"/>
        <v>#VALUE!</v>
      </c>
      <c r="D205" s="189" t="str">
        <f t="shared" si="35"/>
        <v/>
      </c>
      <c r="E205" s="189" t="e">
        <f t="shared" si="36"/>
        <v>#VALUE!</v>
      </c>
      <c r="F205" s="192"/>
      <c r="G205" s="193"/>
      <c r="H205" s="190" t="e">
        <f t="shared" si="37"/>
        <v>#VALUE!</v>
      </c>
      <c r="I205" s="249"/>
      <c r="J205" s="192"/>
      <c r="K205" s="192"/>
      <c r="L205" s="192"/>
      <c r="M205" s="195"/>
      <c r="N205" s="194"/>
      <c r="O205" s="194"/>
      <c r="P205" s="188"/>
      <c r="Q205" s="192"/>
      <c r="R205" s="188"/>
      <c r="S205" s="188"/>
      <c r="T205" s="191">
        <f t="shared" si="38"/>
        <v>0</v>
      </c>
      <c r="U205" s="188"/>
    </row>
    <row r="206" spans="1:21" ht="23.25">
      <c r="A206" s="192"/>
      <c r="B206" s="192"/>
      <c r="C206" s="189" t="e">
        <f t="shared" si="34"/>
        <v>#VALUE!</v>
      </c>
      <c r="D206" s="189" t="str">
        <f t="shared" si="35"/>
        <v/>
      </c>
      <c r="E206" s="189" t="e">
        <f t="shared" si="36"/>
        <v>#VALUE!</v>
      </c>
      <c r="F206" s="192"/>
      <c r="G206" s="193"/>
      <c r="H206" s="190" t="e">
        <f t="shared" si="37"/>
        <v>#VALUE!</v>
      </c>
      <c r="I206" s="249"/>
      <c r="J206" s="192"/>
      <c r="K206" s="192"/>
      <c r="L206" s="192"/>
      <c r="M206" s="195"/>
      <c r="N206" s="194"/>
      <c r="O206" s="194"/>
      <c r="P206" s="188"/>
      <c r="Q206" s="192"/>
      <c r="R206" s="188"/>
      <c r="S206" s="188"/>
      <c r="T206" s="191">
        <f t="shared" si="38"/>
        <v>0</v>
      </c>
      <c r="U206" s="188"/>
    </row>
    <row r="207" spans="1:21" ht="23.25">
      <c r="A207" s="192"/>
      <c r="B207" s="192"/>
      <c r="C207" s="189" t="e">
        <f t="shared" si="34"/>
        <v>#VALUE!</v>
      </c>
      <c r="D207" s="189" t="str">
        <f t="shared" si="35"/>
        <v/>
      </c>
      <c r="E207" s="189" t="e">
        <f t="shared" si="36"/>
        <v>#VALUE!</v>
      </c>
      <c r="F207" s="192"/>
      <c r="G207" s="193"/>
      <c r="H207" s="190" t="e">
        <f t="shared" si="37"/>
        <v>#VALUE!</v>
      </c>
      <c r="I207" s="249"/>
      <c r="J207" s="192"/>
      <c r="K207" s="192"/>
      <c r="L207" s="192"/>
      <c r="M207" s="195"/>
      <c r="N207" s="194"/>
      <c r="O207" s="194"/>
      <c r="P207" s="188"/>
      <c r="Q207" s="192"/>
      <c r="R207" s="188"/>
      <c r="S207" s="188"/>
      <c r="T207" s="191">
        <f t="shared" si="38"/>
        <v>0</v>
      </c>
      <c r="U207" s="188"/>
    </row>
    <row r="208" spans="1:21" ht="23.25">
      <c r="A208" s="192"/>
      <c r="B208" s="192"/>
      <c r="C208" s="189" t="e">
        <f t="shared" si="34"/>
        <v>#VALUE!</v>
      </c>
      <c r="D208" s="189" t="str">
        <f t="shared" si="35"/>
        <v/>
      </c>
      <c r="E208" s="189" t="e">
        <f t="shared" si="36"/>
        <v>#VALUE!</v>
      </c>
      <c r="F208" s="192"/>
      <c r="G208" s="193"/>
      <c r="H208" s="190" t="e">
        <f t="shared" si="37"/>
        <v>#VALUE!</v>
      </c>
      <c r="I208" s="249"/>
      <c r="J208" s="192"/>
      <c r="K208" s="192"/>
      <c r="L208" s="192"/>
      <c r="M208" s="195"/>
      <c r="N208" s="194"/>
      <c r="O208" s="194"/>
      <c r="P208" s="188"/>
      <c r="Q208" s="192"/>
      <c r="R208" s="188"/>
      <c r="S208" s="188"/>
      <c r="T208" s="191">
        <f t="shared" si="38"/>
        <v>0</v>
      </c>
      <c r="U208" s="188"/>
    </row>
    <row r="209" spans="1:21" ht="23.25">
      <c r="A209" s="192"/>
      <c r="B209" s="192"/>
      <c r="C209" s="189" t="e">
        <f t="shared" si="34"/>
        <v>#VALUE!</v>
      </c>
      <c r="D209" s="189" t="str">
        <f t="shared" si="35"/>
        <v/>
      </c>
      <c r="E209" s="189" t="e">
        <f t="shared" si="36"/>
        <v>#VALUE!</v>
      </c>
      <c r="F209" s="192"/>
      <c r="G209" s="193"/>
      <c r="H209" s="190" t="e">
        <f t="shared" si="37"/>
        <v>#VALUE!</v>
      </c>
      <c r="I209" s="249"/>
      <c r="J209" s="192"/>
      <c r="K209" s="192"/>
      <c r="L209" s="192"/>
      <c r="M209" s="195"/>
      <c r="N209" s="194"/>
      <c r="O209" s="194"/>
      <c r="P209" s="188"/>
      <c r="Q209" s="192"/>
      <c r="R209" s="188"/>
      <c r="S209" s="188"/>
      <c r="T209" s="191">
        <f t="shared" si="38"/>
        <v>0</v>
      </c>
      <c r="U209" s="188"/>
    </row>
    <row r="210" spans="1:21" ht="23.25">
      <c r="A210" s="192"/>
      <c r="B210" s="192"/>
      <c r="C210" s="189" t="e">
        <f t="shared" si="34"/>
        <v>#VALUE!</v>
      </c>
      <c r="D210" s="189" t="str">
        <f t="shared" si="35"/>
        <v/>
      </c>
      <c r="E210" s="189" t="e">
        <f t="shared" si="36"/>
        <v>#VALUE!</v>
      </c>
      <c r="F210" s="192"/>
      <c r="G210" s="193"/>
      <c r="H210" s="190" t="e">
        <f t="shared" si="37"/>
        <v>#VALUE!</v>
      </c>
      <c r="I210" s="249"/>
      <c r="J210" s="192"/>
      <c r="K210" s="192"/>
      <c r="L210" s="192"/>
      <c r="M210" s="195"/>
      <c r="N210" s="194"/>
      <c r="O210" s="194"/>
      <c r="P210" s="188"/>
      <c r="Q210" s="192"/>
      <c r="R210" s="188"/>
      <c r="S210" s="188"/>
      <c r="T210" s="191">
        <f t="shared" si="38"/>
        <v>0</v>
      </c>
      <c r="U210" s="188"/>
    </row>
    <row r="211" spans="1:21" ht="23.25">
      <c r="A211" s="192"/>
      <c r="B211" s="192"/>
      <c r="C211" s="189" t="e">
        <f t="shared" si="34"/>
        <v>#VALUE!</v>
      </c>
      <c r="D211" s="189" t="str">
        <f t="shared" si="35"/>
        <v/>
      </c>
      <c r="E211" s="189" t="e">
        <f t="shared" si="36"/>
        <v>#VALUE!</v>
      </c>
      <c r="F211" s="192"/>
      <c r="G211" s="193"/>
      <c r="H211" s="190" t="e">
        <f t="shared" si="37"/>
        <v>#VALUE!</v>
      </c>
      <c r="I211" s="249"/>
      <c r="J211" s="192"/>
      <c r="K211" s="192"/>
      <c r="L211" s="192"/>
      <c r="M211" s="195"/>
      <c r="N211" s="194"/>
      <c r="O211" s="194"/>
      <c r="P211" s="188"/>
      <c r="Q211" s="192"/>
      <c r="R211" s="188"/>
      <c r="S211" s="188"/>
      <c r="T211" s="191">
        <f t="shared" si="38"/>
        <v>0</v>
      </c>
      <c r="U211" s="188"/>
    </row>
    <row r="212" spans="1:21" ht="23.25">
      <c r="A212" s="192"/>
      <c r="B212" s="192"/>
      <c r="C212" s="189" t="e">
        <f t="shared" si="34"/>
        <v>#VALUE!</v>
      </c>
      <c r="D212" s="189" t="str">
        <f t="shared" si="35"/>
        <v/>
      </c>
      <c r="E212" s="189" t="e">
        <f t="shared" si="36"/>
        <v>#VALUE!</v>
      </c>
      <c r="F212" s="192"/>
      <c r="G212" s="193"/>
      <c r="H212" s="190" t="e">
        <f t="shared" si="37"/>
        <v>#VALUE!</v>
      </c>
      <c r="I212" s="249"/>
      <c r="J212" s="192"/>
      <c r="K212" s="192"/>
      <c r="L212" s="192"/>
      <c r="M212" s="195"/>
      <c r="N212" s="194"/>
      <c r="O212" s="194"/>
      <c r="P212" s="188"/>
      <c r="Q212" s="192"/>
      <c r="R212" s="188"/>
      <c r="S212" s="188"/>
      <c r="T212" s="191">
        <f t="shared" si="38"/>
        <v>0</v>
      </c>
      <c r="U212" s="188"/>
    </row>
    <row r="213" spans="1:21" ht="23.25">
      <c r="A213" s="192"/>
      <c r="B213" s="192"/>
      <c r="C213" s="189" t="e">
        <f t="shared" si="34"/>
        <v>#VALUE!</v>
      </c>
      <c r="D213" s="189" t="str">
        <f t="shared" si="35"/>
        <v/>
      </c>
      <c r="E213" s="189" t="e">
        <f t="shared" si="36"/>
        <v>#VALUE!</v>
      </c>
      <c r="F213" s="192"/>
      <c r="G213" s="193"/>
      <c r="H213" s="190" t="e">
        <f t="shared" si="37"/>
        <v>#VALUE!</v>
      </c>
      <c r="I213" s="249"/>
      <c r="J213" s="192"/>
      <c r="K213" s="192"/>
      <c r="L213" s="192"/>
      <c r="M213" s="195"/>
      <c r="N213" s="194"/>
      <c r="O213" s="194"/>
      <c r="P213" s="188"/>
      <c r="Q213" s="192"/>
      <c r="R213" s="188"/>
      <c r="S213" s="188"/>
      <c r="T213" s="191">
        <f t="shared" si="38"/>
        <v>0</v>
      </c>
      <c r="U213" s="188"/>
    </row>
    <row r="214" spans="1:21" ht="23.25">
      <c r="A214" s="192"/>
      <c r="B214" s="192"/>
      <c r="C214" s="189" t="e">
        <f t="shared" si="34"/>
        <v>#VALUE!</v>
      </c>
      <c r="D214" s="189" t="str">
        <f t="shared" si="35"/>
        <v/>
      </c>
      <c r="E214" s="189" t="e">
        <f t="shared" si="36"/>
        <v>#VALUE!</v>
      </c>
      <c r="F214" s="192"/>
      <c r="G214" s="193"/>
      <c r="H214" s="190" t="e">
        <f t="shared" si="37"/>
        <v>#VALUE!</v>
      </c>
      <c r="I214" s="249"/>
      <c r="J214" s="192"/>
      <c r="K214" s="192"/>
      <c r="L214" s="192"/>
      <c r="M214" s="195"/>
      <c r="N214" s="194"/>
      <c r="O214" s="194"/>
      <c r="P214" s="188"/>
      <c r="Q214" s="192"/>
      <c r="R214" s="188"/>
      <c r="S214" s="188"/>
      <c r="T214" s="191">
        <f t="shared" si="38"/>
        <v>0</v>
      </c>
      <c r="U214" s="188"/>
    </row>
    <row r="215" spans="1:21" ht="23.25">
      <c r="A215" s="192"/>
      <c r="B215" s="192"/>
      <c r="C215" s="189" t="e">
        <f t="shared" si="34"/>
        <v>#VALUE!</v>
      </c>
      <c r="D215" s="189" t="str">
        <f t="shared" si="35"/>
        <v/>
      </c>
      <c r="E215" s="189" t="e">
        <f t="shared" si="36"/>
        <v>#VALUE!</v>
      </c>
      <c r="F215" s="192"/>
      <c r="G215" s="193"/>
      <c r="H215" s="190" t="e">
        <f t="shared" si="37"/>
        <v>#VALUE!</v>
      </c>
      <c r="I215" s="249"/>
      <c r="J215" s="192"/>
      <c r="K215" s="192"/>
      <c r="L215" s="192"/>
      <c r="M215" s="195"/>
      <c r="N215" s="194"/>
      <c r="O215" s="194"/>
      <c r="P215" s="188"/>
      <c r="Q215" s="192"/>
      <c r="R215" s="188"/>
      <c r="S215" s="188"/>
      <c r="T215" s="191">
        <f t="shared" si="38"/>
        <v>0</v>
      </c>
      <c r="U215" s="188"/>
    </row>
    <row r="216" spans="1:21" ht="23.25">
      <c r="A216" s="192"/>
      <c r="B216" s="192"/>
      <c r="C216" s="189" t="e">
        <f t="shared" si="34"/>
        <v>#VALUE!</v>
      </c>
      <c r="D216" s="189" t="str">
        <f t="shared" si="35"/>
        <v/>
      </c>
      <c r="E216" s="189" t="e">
        <f t="shared" si="36"/>
        <v>#VALUE!</v>
      </c>
      <c r="F216" s="192"/>
      <c r="G216" s="193"/>
      <c r="H216" s="190" t="e">
        <f t="shared" si="37"/>
        <v>#VALUE!</v>
      </c>
      <c r="I216" s="249"/>
      <c r="J216" s="192"/>
      <c r="K216" s="192"/>
      <c r="L216" s="192"/>
      <c r="M216" s="195"/>
      <c r="N216" s="194"/>
      <c r="O216" s="194"/>
      <c r="P216" s="188"/>
      <c r="Q216" s="192"/>
      <c r="R216" s="188"/>
      <c r="S216" s="188"/>
      <c r="T216" s="191">
        <f t="shared" si="38"/>
        <v>0</v>
      </c>
      <c r="U216" s="188"/>
    </row>
    <row r="217" spans="1:21" ht="23.25">
      <c r="A217" s="192"/>
      <c r="B217" s="192"/>
      <c r="C217" s="189" t="e">
        <f t="shared" si="34"/>
        <v>#VALUE!</v>
      </c>
      <c r="D217" s="189" t="str">
        <f t="shared" si="35"/>
        <v/>
      </c>
      <c r="E217" s="189" t="e">
        <f t="shared" si="36"/>
        <v>#VALUE!</v>
      </c>
      <c r="F217" s="192"/>
      <c r="G217" s="193"/>
      <c r="H217" s="190" t="e">
        <f t="shared" si="37"/>
        <v>#VALUE!</v>
      </c>
      <c r="I217" s="249"/>
      <c r="J217" s="192"/>
      <c r="K217" s="192"/>
      <c r="L217" s="192"/>
      <c r="M217" s="195"/>
      <c r="N217" s="194"/>
      <c r="O217" s="194"/>
      <c r="P217" s="188"/>
      <c r="Q217" s="192"/>
      <c r="R217" s="188"/>
      <c r="S217" s="188"/>
      <c r="T217" s="191">
        <f t="shared" si="38"/>
        <v>0</v>
      </c>
      <c r="U217" s="188"/>
    </row>
    <row r="218" spans="1:21" ht="23.25">
      <c r="A218" s="192"/>
      <c r="B218" s="192"/>
      <c r="C218" s="189" t="e">
        <f t="shared" si="34"/>
        <v>#VALUE!</v>
      </c>
      <c r="D218" s="189" t="str">
        <f t="shared" si="35"/>
        <v/>
      </c>
      <c r="E218" s="189" t="e">
        <f t="shared" si="36"/>
        <v>#VALUE!</v>
      </c>
      <c r="F218" s="192"/>
      <c r="G218" s="193"/>
      <c r="H218" s="190" t="e">
        <f t="shared" si="37"/>
        <v>#VALUE!</v>
      </c>
      <c r="I218" s="249"/>
      <c r="J218" s="192"/>
      <c r="K218" s="192"/>
      <c r="L218" s="192"/>
      <c r="M218" s="195"/>
      <c r="N218" s="194"/>
      <c r="O218" s="194"/>
      <c r="P218" s="188"/>
      <c r="Q218" s="192"/>
      <c r="R218" s="188"/>
      <c r="S218" s="188"/>
      <c r="T218" s="191">
        <f t="shared" si="38"/>
        <v>0</v>
      </c>
      <c r="U218" s="188"/>
    </row>
    <row r="219" spans="1:21" ht="23.25">
      <c r="A219" s="192"/>
      <c r="B219" s="192"/>
      <c r="C219" s="189" t="e">
        <f aca="true" t="shared" si="39" ref="C219:C282">VALUE(IF(G219&lt;1000,LEFT(G219,1),LEFT(G219,2)))</f>
        <v>#VALUE!</v>
      </c>
      <c r="D219" s="189" t="str">
        <f aca="true" t="shared" si="40" ref="D219:D282">RIGHT(G219,2)</f>
        <v/>
      </c>
      <c r="E219" s="189" t="e">
        <f t="shared" si="36"/>
        <v>#VALUE!</v>
      </c>
      <c r="F219" s="192"/>
      <c r="G219" s="193"/>
      <c r="H219" s="190" t="e">
        <f t="shared" si="37"/>
        <v>#VALUE!</v>
      </c>
      <c r="I219" s="249"/>
      <c r="J219" s="192"/>
      <c r="K219" s="192"/>
      <c r="L219" s="192"/>
      <c r="M219" s="195"/>
      <c r="N219" s="194"/>
      <c r="O219" s="194"/>
      <c r="P219" s="188"/>
      <c r="Q219" s="192"/>
      <c r="R219" s="188"/>
      <c r="S219" s="188"/>
      <c r="T219" s="191">
        <f t="shared" si="38"/>
        <v>0</v>
      </c>
      <c r="U219" s="188"/>
    </row>
    <row r="220" spans="1:21" ht="23.25">
      <c r="A220" s="192"/>
      <c r="B220" s="192"/>
      <c r="C220" s="189" t="e">
        <f t="shared" si="39"/>
        <v>#VALUE!</v>
      </c>
      <c r="D220" s="189" t="str">
        <f t="shared" si="40"/>
        <v/>
      </c>
      <c r="E220" s="189" t="e">
        <f t="shared" si="36"/>
        <v>#VALUE!</v>
      </c>
      <c r="F220" s="192"/>
      <c r="G220" s="193"/>
      <c r="H220" s="190" t="e">
        <f t="shared" si="37"/>
        <v>#VALUE!</v>
      </c>
      <c r="I220" s="249"/>
      <c r="J220" s="192"/>
      <c r="K220" s="192"/>
      <c r="L220" s="192"/>
      <c r="M220" s="195"/>
      <c r="N220" s="194"/>
      <c r="O220" s="194"/>
      <c r="P220" s="188"/>
      <c r="Q220" s="192"/>
      <c r="R220" s="188"/>
      <c r="S220" s="188"/>
      <c r="T220" s="191">
        <f t="shared" si="38"/>
        <v>0</v>
      </c>
      <c r="U220" s="188"/>
    </row>
    <row r="221" spans="1:21" ht="23.25">
      <c r="A221" s="192"/>
      <c r="B221" s="192"/>
      <c r="C221" s="189" t="e">
        <f t="shared" si="39"/>
        <v>#VALUE!</v>
      </c>
      <c r="D221" s="189" t="str">
        <f t="shared" si="40"/>
        <v/>
      </c>
      <c r="E221" s="189" t="e">
        <f t="shared" si="36"/>
        <v>#VALUE!</v>
      </c>
      <c r="F221" s="192"/>
      <c r="G221" s="193"/>
      <c r="H221" s="190" t="e">
        <f t="shared" si="37"/>
        <v>#VALUE!</v>
      </c>
      <c r="I221" s="249"/>
      <c r="J221" s="192"/>
      <c r="K221" s="192"/>
      <c r="L221" s="192"/>
      <c r="M221" s="195"/>
      <c r="N221" s="194"/>
      <c r="O221" s="194"/>
      <c r="P221" s="188"/>
      <c r="Q221" s="192"/>
      <c r="R221" s="188"/>
      <c r="S221" s="188"/>
      <c r="T221" s="191">
        <f t="shared" si="38"/>
        <v>0</v>
      </c>
      <c r="U221" s="188"/>
    </row>
    <row r="222" spans="1:21" ht="23.25">
      <c r="A222" s="192"/>
      <c r="B222" s="192"/>
      <c r="C222" s="189" t="e">
        <f t="shared" si="39"/>
        <v>#VALUE!</v>
      </c>
      <c r="D222" s="189" t="str">
        <f t="shared" si="40"/>
        <v/>
      </c>
      <c r="E222" s="189" t="e">
        <f t="shared" si="36"/>
        <v>#VALUE!</v>
      </c>
      <c r="F222" s="192"/>
      <c r="G222" s="193"/>
      <c r="H222" s="190" t="e">
        <f t="shared" si="37"/>
        <v>#VALUE!</v>
      </c>
      <c r="I222" s="249"/>
      <c r="J222" s="192"/>
      <c r="K222" s="192"/>
      <c r="L222" s="192"/>
      <c r="M222" s="195"/>
      <c r="N222" s="194"/>
      <c r="O222" s="194"/>
      <c r="P222" s="188"/>
      <c r="Q222" s="192"/>
      <c r="R222" s="188"/>
      <c r="S222" s="188"/>
      <c r="T222" s="191">
        <f t="shared" si="38"/>
        <v>0</v>
      </c>
      <c r="U222" s="188"/>
    </row>
    <row r="223" spans="1:21" ht="23.25">
      <c r="A223" s="192"/>
      <c r="B223" s="192"/>
      <c r="C223" s="189" t="e">
        <f t="shared" si="39"/>
        <v>#VALUE!</v>
      </c>
      <c r="D223" s="189" t="str">
        <f t="shared" si="40"/>
        <v/>
      </c>
      <c r="E223" s="189" t="e">
        <f t="shared" si="36"/>
        <v>#VALUE!</v>
      </c>
      <c r="F223" s="192"/>
      <c r="G223" s="193"/>
      <c r="H223" s="190" t="e">
        <f t="shared" si="37"/>
        <v>#VALUE!</v>
      </c>
      <c r="I223" s="249"/>
      <c r="J223" s="192"/>
      <c r="K223" s="192"/>
      <c r="L223" s="192"/>
      <c r="M223" s="195"/>
      <c r="N223" s="194"/>
      <c r="O223" s="194"/>
      <c r="P223" s="188"/>
      <c r="Q223" s="192"/>
      <c r="R223" s="188"/>
      <c r="S223" s="188"/>
      <c r="T223" s="191">
        <f t="shared" si="38"/>
        <v>0</v>
      </c>
      <c r="U223" s="188"/>
    </row>
    <row r="224" spans="1:21" ht="23.25">
      <c r="A224" s="192"/>
      <c r="B224" s="192"/>
      <c r="C224" s="189" t="e">
        <f t="shared" si="39"/>
        <v>#VALUE!</v>
      </c>
      <c r="D224" s="189" t="str">
        <f t="shared" si="40"/>
        <v/>
      </c>
      <c r="E224" s="189" t="e">
        <f t="shared" si="36"/>
        <v>#VALUE!</v>
      </c>
      <c r="F224" s="192"/>
      <c r="G224" s="193"/>
      <c r="H224" s="190" t="e">
        <f aca="true" t="shared" si="41" ref="H224:H287">VALUE(IF(I224&lt;1000000000,LEFT(I224,2),LEFT(I224,3)))*10000000</f>
        <v>#VALUE!</v>
      </c>
      <c r="I224" s="249"/>
      <c r="J224" s="192"/>
      <c r="K224" s="192"/>
      <c r="L224" s="192"/>
      <c r="M224" s="195"/>
      <c r="N224" s="194"/>
      <c r="O224" s="194"/>
      <c r="P224" s="188"/>
      <c r="Q224" s="192"/>
      <c r="R224" s="188"/>
      <c r="S224" s="188"/>
      <c r="T224" s="191">
        <f t="shared" si="38"/>
        <v>0</v>
      </c>
      <c r="U224" s="188"/>
    </row>
    <row r="225" spans="1:21" ht="23.25">
      <c r="A225" s="192"/>
      <c r="B225" s="192"/>
      <c r="C225" s="189" t="e">
        <f t="shared" si="39"/>
        <v>#VALUE!</v>
      </c>
      <c r="D225" s="189" t="str">
        <f t="shared" si="40"/>
        <v/>
      </c>
      <c r="E225" s="189" t="e">
        <f t="shared" si="36"/>
        <v>#VALUE!</v>
      </c>
      <c r="F225" s="192"/>
      <c r="G225" s="193"/>
      <c r="H225" s="190" t="e">
        <f t="shared" si="41"/>
        <v>#VALUE!</v>
      </c>
      <c r="I225" s="249"/>
      <c r="J225" s="192"/>
      <c r="K225" s="192"/>
      <c r="L225" s="192"/>
      <c r="M225" s="195"/>
      <c r="N225" s="194"/>
      <c r="O225" s="194"/>
      <c r="P225" s="188"/>
      <c r="Q225" s="192"/>
      <c r="R225" s="188"/>
      <c r="S225" s="188"/>
      <c r="T225" s="191">
        <f t="shared" si="38"/>
        <v>0</v>
      </c>
      <c r="U225" s="188"/>
    </row>
    <row r="226" spans="1:21" ht="23.25">
      <c r="A226" s="192"/>
      <c r="B226" s="192"/>
      <c r="C226" s="189" t="e">
        <f t="shared" si="39"/>
        <v>#VALUE!</v>
      </c>
      <c r="D226" s="189" t="str">
        <f t="shared" si="40"/>
        <v/>
      </c>
      <c r="E226" s="189" t="e">
        <f t="shared" si="36"/>
        <v>#VALUE!</v>
      </c>
      <c r="F226" s="192"/>
      <c r="G226" s="193"/>
      <c r="H226" s="190" t="e">
        <f t="shared" si="41"/>
        <v>#VALUE!</v>
      </c>
      <c r="I226" s="249"/>
      <c r="J226" s="192"/>
      <c r="K226" s="192"/>
      <c r="L226" s="192"/>
      <c r="M226" s="195"/>
      <c r="N226" s="194"/>
      <c r="O226" s="194"/>
      <c r="P226" s="188"/>
      <c r="Q226" s="192"/>
      <c r="R226" s="188"/>
      <c r="S226" s="188"/>
      <c r="T226" s="191">
        <f aca="true" t="shared" si="42" ref="T226:T289">S226/1000</f>
        <v>0</v>
      </c>
      <c r="U226" s="188"/>
    </row>
    <row r="227" spans="1:21" ht="23.25">
      <c r="A227" s="192"/>
      <c r="B227" s="192"/>
      <c r="C227" s="189" t="e">
        <f t="shared" si="39"/>
        <v>#VALUE!</v>
      </c>
      <c r="D227" s="189" t="str">
        <f t="shared" si="40"/>
        <v/>
      </c>
      <c r="E227" s="189" t="e">
        <f t="shared" si="36"/>
        <v>#VALUE!</v>
      </c>
      <c r="F227" s="192"/>
      <c r="G227" s="193"/>
      <c r="H227" s="190" t="e">
        <f t="shared" si="41"/>
        <v>#VALUE!</v>
      </c>
      <c r="I227" s="249"/>
      <c r="J227" s="192"/>
      <c r="K227" s="192"/>
      <c r="L227" s="192"/>
      <c r="M227" s="195"/>
      <c r="N227" s="194"/>
      <c r="O227" s="194"/>
      <c r="P227" s="188"/>
      <c r="Q227" s="192"/>
      <c r="R227" s="188"/>
      <c r="S227" s="188"/>
      <c r="T227" s="191">
        <f t="shared" si="42"/>
        <v>0</v>
      </c>
      <c r="U227" s="188"/>
    </row>
    <row r="228" spans="1:21" ht="23.25">
      <c r="A228" s="192"/>
      <c r="B228" s="192"/>
      <c r="C228" s="189" t="e">
        <f t="shared" si="39"/>
        <v>#VALUE!</v>
      </c>
      <c r="D228" s="189" t="str">
        <f t="shared" si="40"/>
        <v/>
      </c>
      <c r="E228" s="189" t="e">
        <f t="shared" si="36"/>
        <v>#VALUE!</v>
      </c>
      <c r="F228" s="192"/>
      <c r="G228" s="193"/>
      <c r="H228" s="190" t="e">
        <f t="shared" si="41"/>
        <v>#VALUE!</v>
      </c>
      <c r="I228" s="249"/>
      <c r="J228" s="192"/>
      <c r="K228" s="192"/>
      <c r="L228" s="192"/>
      <c r="M228" s="195"/>
      <c r="N228" s="194"/>
      <c r="O228" s="194"/>
      <c r="P228" s="188"/>
      <c r="Q228" s="192"/>
      <c r="R228" s="188"/>
      <c r="S228" s="188"/>
      <c r="T228" s="191">
        <f t="shared" si="42"/>
        <v>0</v>
      </c>
      <c r="U228" s="188"/>
    </row>
    <row r="229" spans="1:21" ht="23.25">
      <c r="A229" s="192"/>
      <c r="B229" s="192"/>
      <c r="C229" s="189" t="e">
        <f t="shared" si="39"/>
        <v>#VALUE!</v>
      </c>
      <c r="D229" s="189" t="str">
        <f t="shared" si="40"/>
        <v/>
      </c>
      <c r="E229" s="189" t="e">
        <f t="shared" si="36"/>
        <v>#VALUE!</v>
      </c>
      <c r="F229" s="192"/>
      <c r="G229" s="193"/>
      <c r="H229" s="190" t="e">
        <f t="shared" si="41"/>
        <v>#VALUE!</v>
      </c>
      <c r="I229" s="249"/>
      <c r="J229" s="192"/>
      <c r="K229" s="192"/>
      <c r="L229" s="192"/>
      <c r="M229" s="195"/>
      <c r="N229" s="194"/>
      <c r="O229" s="194"/>
      <c r="P229" s="188"/>
      <c r="Q229" s="192"/>
      <c r="R229" s="188"/>
      <c r="S229" s="188"/>
      <c r="T229" s="191">
        <f t="shared" si="42"/>
        <v>0</v>
      </c>
      <c r="U229" s="188"/>
    </row>
    <row r="230" spans="1:21" ht="23.25">
      <c r="A230" s="192"/>
      <c r="B230" s="192"/>
      <c r="C230" s="189" t="e">
        <f t="shared" si="39"/>
        <v>#VALUE!</v>
      </c>
      <c r="D230" s="189" t="str">
        <f t="shared" si="40"/>
        <v/>
      </c>
      <c r="E230" s="189" t="e">
        <f t="shared" si="36"/>
        <v>#VALUE!</v>
      </c>
      <c r="F230" s="192"/>
      <c r="G230" s="193"/>
      <c r="H230" s="190" t="e">
        <f t="shared" si="41"/>
        <v>#VALUE!</v>
      </c>
      <c r="I230" s="249"/>
      <c r="J230" s="192"/>
      <c r="K230" s="192"/>
      <c r="L230" s="192"/>
      <c r="M230" s="195"/>
      <c r="N230" s="194"/>
      <c r="O230" s="194"/>
      <c r="P230" s="188"/>
      <c r="Q230" s="192"/>
      <c r="R230" s="188"/>
      <c r="S230" s="188"/>
      <c r="T230" s="191">
        <f t="shared" si="42"/>
        <v>0</v>
      </c>
      <c r="U230" s="188"/>
    </row>
    <row r="231" spans="1:21" ht="23.25">
      <c r="A231" s="192"/>
      <c r="B231" s="192"/>
      <c r="C231" s="189" t="e">
        <f t="shared" si="39"/>
        <v>#VALUE!</v>
      </c>
      <c r="D231" s="189" t="str">
        <f t="shared" si="40"/>
        <v/>
      </c>
      <c r="E231" s="189" t="e">
        <f t="shared" si="36"/>
        <v>#VALUE!</v>
      </c>
      <c r="F231" s="192"/>
      <c r="G231" s="193"/>
      <c r="H231" s="190" t="e">
        <f t="shared" si="41"/>
        <v>#VALUE!</v>
      </c>
      <c r="I231" s="249"/>
      <c r="J231" s="192"/>
      <c r="K231" s="192"/>
      <c r="L231" s="192"/>
      <c r="M231" s="195"/>
      <c r="N231" s="194"/>
      <c r="O231" s="194"/>
      <c r="P231" s="188"/>
      <c r="Q231" s="192"/>
      <c r="R231" s="188"/>
      <c r="S231" s="188"/>
      <c r="T231" s="191">
        <f t="shared" si="42"/>
        <v>0</v>
      </c>
      <c r="U231" s="188"/>
    </row>
    <row r="232" spans="1:21" ht="23.25">
      <c r="A232" s="192"/>
      <c r="B232" s="192"/>
      <c r="C232" s="189" t="e">
        <f t="shared" si="39"/>
        <v>#VALUE!</v>
      </c>
      <c r="D232" s="189" t="str">
        <f t="shared" si="40"/>
        <v/>
      </c>
      <c r="E232" s="189" t="e">
        <f t="shared" si="36"/>
        <v>#VALUE!</v>
      </c>
      <c r="F232" s="192"/>
      <c r="G232" s="193"/>
      <c r="H232" s="190" t="e">
        <f t="shared" si="41"/>
        <v>#VALUE!</v>
      </c>
      <c r="I232" s="249"/>
      <c r="J232" s="192"/>
      <c r="K232" s="192"/>
      <c r="L232" s="192"/>
      <c r="M232" s="195"/>
      <c r="N232" s="194"/>
      <c r="O232" s="194"/>
      <c r="P232" s="188"/>
      <c r="Q232" s="192"/>
      <c r="R232" s="188"/>
      <c r="S232" s="188"/>
      <c r="T232" s="191">
        <f t="shared" si="42"/>
        <v>0</v>
      </c>
      <c r="U232" s="188"/>
    </row>
    <row r="233" spans="1:21" ht="23.25">
      <c r="A233" s="192"/>
      <c r="B233" s="192"/>
      <c r="C233" s="189" t="e">
        <f t="shared" si="39"/>
        <v>#VALUE!</v>
      </c>
      <c r="D233" s="189" t="str">
        <f t="shared" si="40"/>
        <v/>
      </c>
      <c r="E233" s="189" t="e">
        <f t="shared" si="36"/>
        <v>#VALUE!</v>
      </c>
      <c r="F233" s="192"/>
      <c r="G233" s="193"/>
      <c r="H233" s="190" t="e">
        <f t="shared" si="41"/>
        <v>#VALUE!</v>
      </c>
      <c r="I233" s="249"/>
      <c r="J233" s="192"/>
      <c r="K233" s="192"/>
      <c r="L233" s="192"/>
      <c r="M233" s="195"/>
      <c r="N233" s="194"/>
      <c r="O233" s="194"/>
      <c r="P233" s="188"/>
      <c r="Q233" s="192"/>
      <c r="R233" s="188"/>
      <c r="S233" s="188"/>
      <c r="T233" s="191">
        <f t="shared" si="42"/>
        <v>0</v>
      </c>
      <c r="U233" s="188"/>
    </row>
    <row r="234" spans="1:21" ht="23.25">
      <c r="A234" s="192"/>
      <c r="B234" s="192"/>
      <c r="C234" s="189" t="e">
        <f t="shared" si="39"/>
        <v>#VALUE!</v>
      </c>
      <c r="D234" s="189" t="str">
        <f t="shared" si="40"/>
        <v/>
      </c>
      <c r="E234" s="189" t="e">
        <f t="shared" si="36"/>
        <v>#VALUE!</v>
      </c>
      <c r="F234" s="192"/>
      <c r="G234" s="193"/>
      <c r="H234" s="190" t="e">
        <f t="shared" si="41"/>
        <v>#VALUE!</v>
      </c>
      <c r="I234" s="249"/>
      <c r="J234" s="192"/>
      <c r="K234" s="192"/>
      <c r="L234" s="192"/>
      <c r="M234" s="195"/>
      <c r="N234" s="194"/>
      <c r="O234" s="194"/>
      <c r="P234" s="188"/>
      <c r="Q234" s="192"/>
      <c r="R234" s="188"/>
      <c r="S234" s="188"/>
      <c r="T234" s="191">
        <f t="shared" si="42"/>
        <v>0</v>
      </c>
      <c r="U234" s="188"/>
    </row>
    <row r="235" spans="1:21" ht="23.25">
      <c r="A235" s="192"/>
      <c r="B235" s="192"/>
      <c r="C235" s="189" t="e">
        <f t="shared" si="39"/>
        <v>#VALUE!</v>
      </c>
      <c r="D235" s="189" t="str">
        <f t="shared" si="40"/>
        <v/>
      </c>
      <c r="E235" s="189" t="e">
        <f t="shared" si="36"/>
        <v>#VALUE!</v>
      </c>
      <c r="F235" s="192"/>
      <c r="G235" s="193"/>
      <c r="H235" s="190" t="e">
        <f t="shared" si="41"/>
        <v>#VALUE!</v>
      </c>
      <c r="I235" s="249"/>
      <c r="J235" s="192"/>
      <c r="K235" s="192"/>
      <c r="L235" s="192"/>
      <c r="M235" s="195"/>
      <c r="N235" s="194"/>
      <c r="O235" s="194"/>
      <c r="P235" s="188"/>
      <c r="Q235" s="192"/>
      <c r="R235" s="188"/>
      <c r="S235" s="188"/>
      <c r="T235" s="191">
        <f t="shared" si="42"/>
        <v>0</v>
      </c>
      <c r="U235" s="188"/>
    </row>
    <row r="236" spans="1:21" ht="23.25">
      <c r="A236" s="192"/>
      <c r="B236" s="192"/>
      <c r="C236" s="189" t="e">
        <f t="shared" si="39"/>
        <v>#VALUE!</v>
      </c>
      <c r="D236" s="189" t="str">
        <f t="shared" si="40"/>
        <v/>
      </c>
      <c r="E236" s="189" t="e">
        <f t="shared" si="36"/>
        <v>#VALUE!</v>
      </c>
      <c r="F236" s="192"/>
      <c r="G236" s="193"/>
      <c r="H236" s="190" t="e">
        <f t="shared" si="41"/>
        <v>#VALUE!</v>
      </c>
      <c r="I236" s="249"/>
      <c r="J236" s="192"/>
      <c r="K236" s="192"/>
      <c r="L236" s="192"/>
      <c r="M236" s="195"/>
      <c r="N236" s="194"/>
      <c r="O236" s="194"/>
      <c r="P236" s="188"/>
      <c r="Q236" s="192"/>
      <c r="R236" s="188"/>
      <c r="S236" s="188"/>
      <c r="T236" s="191">
        <f t="shared" si="42"/>
        <v>0</v>
      </c>
      <c r="U236" s="188"/>
    </row>
    <row r="237" spans="1:21" ht="23.25">
      <c r="A237" s="192"/>
      <c r="B237" s="192"/>
      <c r="C237" s="189" t="e">
        <f t="shared" si="39"/>
        <v>#VALUE!</v>
      </c>
      <c r="D237" s="189" t="str">
        <f t="shared" si="40"/>
        <v/>
      </c>
      <c r="E237" s="189" t="e">
        <f t="shared" si="36"/>
        <v>#VALUE!</v>
      </c>
      <c r="F237" s="192"/>
      <c r="G237" s="193"/>
      <c r="H237" s="190" t="e">
        <f t="shared" si="41"/>
        <v>#VALUE!</v>
      </c>
      <c r="I237" s="249"/>
      <c r="J237" s="192"/>
      <c r="K237" s="192"/>
      <c r="L237" s="192"/>
      <c r="M237" s="195"/>
      <c r="N237" s="194"/>
      <c r="O237" s="194"/>
      <c r="P237" s="188"/>
      <c r="Q237" s="192"/>
      <c r="R237" s="188"/>
      <c r="S237" s="188"/>
      <c r="T237" s="191">
        <f t="shared" si="42"/>
        <v>0</v>
      </c>
      <c r="U237" s="188"/>
    </row>
    <row r="238" spans="1:21" ht="23.25">
      <c r="A238" s="192"/>
      <c r="B238" s="192"/>
      <c r="C238" s="189" t="e">
        <f t="shared" si="39"/>
        <v>#VALUE!</v>
      </c>
      <c r="D238" s="189" t="str">
        <f t="shared" si="40"/>
        <v/>
      </c>
      <c r="E238" s="189" t="e">
        <f t="shared" si="36"/>
        <v>#VALUE!</v>
      </c>
      <c r="F238" s="192"/>
      <c r="G238" s="193"/>
      <c r="H238" s="190" t="e">
        <f t="shared" si="41"/>
        <v>#VALUE!</v>
      </c>
      <c r="I238" s="249"/>
      <c r="J238" s="192"/>
      <c r="K238" s="192"/>
      <c r="L238" s="192"/>
      <c r="M238" s="195"/>
      <c r="N238" s="194"/>
      <c r="O238" s="194"/>
      <c r="P238" s="188"/>
      <c r="Q238" s="192"/>
      <c r="R238" s="188"/>
      <c r="S238" s="188"/>
      <c r="T238" s="191">
        <f t="shared" si="42"/>
        <v>0</v>
      </c>
      <c r="U238" s="188"/>
    </row>
    <row r="239" spans="1:21" ht="23.25">
      <c r="A239" s="192"/>
      <c r="B239" s="192"/>
      <c r="C239" s="189" t="e">
        <f t="shared" si="39"/>
        <v>#VALUE!</v>
      </c>
      <c r="D239" s="189" t="str">
        <f t="shared" si="40"/>
        <v/>
      </c>
      <c r="E239" s="189" t="e">
        <f t="shared" si="36"/>
        <v>#VALUE!</v>
      </c>
      <c r="F239" s="192"/>
      <c r="G239" s="193"/>
      <c r="H239" s="190" t="e">
        <f t="shared" si="41"/>
        <v>#VALUE!</v>
      </c>
      <c r="I239" s="249"/>
      <c r="J239" s="192"/>
      <c r="K239" s="192"/>
      <c r="L239" s="192"/>
      <c r="M239" s="195"/>
      <c r="N239" s="194"/>
      <c r="O239" s="194"/>
      <c r="P239" s="188"/>
      <c r="Q239" s="192"/>
      <c r="R239" s="188"/>
      <c r="S239" s="188"/>
      <c r="T239" s="191">
        <f t="shared" si="42"/>
        <v>0</v>
      </c>
      <c r="U239" s="188"/>
    </row>
    <row r="240" spans="1:21" ht="23.25">
      <c r="A240" s="192"/>
      <c r="B240" s="192"/>
      <c r="C240" s="189" t="e">
        <f t="shared" si="39"/>
        <v>#VALUE!</v>
      </c>
      <c r="D240" s="189" t="str">
        <f t="shared" si="40"/>
        <v/>
      </c>
      <c r="E240" s="189" t="e">
        <f t="shared" si="36"/>
        <v>#VALUE!</v>
      </c>
      <c r="F240" s="192"/>
      <c r="G240" s="193"/>
      <c r="H240" s="190" t="e">
        <f t="shared" si="41"/>
        <v>#VALUE!</v>
      </c>
      <c r="I240" s="249"/>
      <c r="J240" s="192"/>
      <c r="K240" s="192"/>
      <c r="L240" s="192"/>
      <c r="M240" s="195"/>
      <c r="N240" s="194"/>
      <c r="O240" s="194"/>
      <c r="P240" s="188"/>
      <c r="Q240" s="192"/>
      <c r="R240" s="188"/>
      <c r="S240" s="188"/>
      <c r="T240" s="191">
        <f t="shared" si="42"/>
        <v>0</v>
      </c>
      <c r="U240" s="188"/>
    </row>
    <row r="241" spans="1:21" ht="23.25">
      <c r="A241" s="192"/>
      <c r="B241" s="192"/>
      <c r="C241" s="189" t="e">
        <f t="shared" si="39"/>
        <v>#VALUE!</v>
      </c>
      <c r="D241" s="189" t="str">
        <f t="shared" si="40"/>
        <v/>
      </c>
      <c r="E241" s="189" t="e">
        <f t="shared" si="36"/>
        <v>#VALUE!</v>
      </c>
      <c r="F241" s="192"/>
      <c r="G241" s="193"/>
      <c r="H241" s="190" t="e">
        <f t="shared" si="41"/>
        <v>#VALUE!</v>
      </c>
      <c r="I241" s="249"/>
      <c r="J241" s="192"/>
      <c r="K241" s="192"/>
      <c r="L241" s="192"/>
      <c r="M241" s="195"/>
      <c r="N241" s="194"/>
      <c r="O241" s="194"/>
      <c r="P241" s="188"/>
      <c r="Q241" s="192"/>
      <c r="R241" s="188"/>
      <c r="S241" s="188"/>
      <c r="T241" s="191">
        <f t="shared" si="42"/>
        <v>0</v>
      </c>
      <c r="U241" s="188"/>
    </row>
    <row r="242" spans="1:21" ht="23.25">
      <c r="A242" s="192"/>
      <c r="B242" s="192"/>
      <c r="C242" s="189" t="e">
        <f t="shared" si="39"/>
        <v>#VALUE!</v>
      </c>
      <c r="D242" s="189" t="str">
        <f t="shared" si="40"/>
        <v/>
      </c>
      <c r="E242" s="189" t="e">
        <f t="shared" si="36"/>
        <v>#VALUE!</v>
      </c>
      <c r="F242" s="192"/>
      <c r="G242" s="193"/>
      <c r="H242" s="190" t="e">
        <f t="shared" si="41"/>
        <v>#VALUE!</v>
      </c>
      <c r="I242" s="249"/>
      <c r="J242" s="192"/>
      <c r="K242" s="192"/>
      <c r="L242" s="192"/>
      <c r="M242" s="195"/>
      <c r="N242" s="194"/>
      <c r="O242" s="194"/>
      <c r="P242" s="188"/>
      <c r="Q242" s="192"/>
      <c r="R242" s="188"/>
      <c r="S242" s="188"/>
      <c r="T242" s="191">
        <f t="shared" si="42"/>
        <v>0</v>
      </c>
      <c r="U242" s="188"/>
    </row>
    <row r="243" spans="1:21" ht="23.25">
      <c r="A243" s="192"/>
      <c r="B243" s="192"/>
      <c r="C243" s="189" t="e">
        <f t="shared" si="39"/>
        <v>#VALUE!</v>
      </c>
      <c r="D243" s="189" t="str">
        <f t="shared" si="40"/>
        <v/>
      </c>
      <c r="E243" s="189" t="e">
        <f t="shared" si="36"/>
        <v>#VALUE!</v>
      </c>
      <c r="F243" s="192"/>
      <c r="G243" s="193"/>
      <c r="H243" s="190" t="e">
        <f t="shared" si="41"/>
        <v>#VALUE!</v>
      </c>
      <c r="I243" s="249"/>
      <c r="J243" s="192"/>
      <c r="K243" s="192"/>
      <c r="L243" s="192"/>
      <c r="M243" s="195"/>
      <c r="N243" s="194"/>
      <c r="O243" s="194"/>
      <c r="P243" s="188"/>
      <c r="Q243" s="192"/>
      <c r="R243" s="188"/>
      <c r="S243" s="188"/>
      <c r="T243" s="191">
        <f t="shared" si="42"/>
        <v>0</v>
      </c>
      <c r="U243" s="188"/>
    </row>
    <row r="244" spans="1:21" ht="23.25">
      <c r="A244" s="192"/>
      <c r="B244" s="192"/>
      <c r="C244" s="189" t="e">
        <f t="shared" si="39"/>
        <v>#VALUE!</v>
      </c>
      <c r="D244" s="189" t="str">
        <f t="shared" si="40"/>
        <v/>
      </c>
      <c r="E244" s="189" t="e">
        <f aca="true" t="shared" si="43" ref="E244:E307">LEFT(J244,2)*10</f>
        <v>#VALUE!</v>
      </c>
      <c r="F244" s="192"/>
      <c r="G244" s="193"/>
      <c r="H244" s="190" t="e">
        <f t="shared" si="41"/>
        <v>#VALUE!</v>
      </c>
      <c r="I244" s="249"/>
      <c r="J244" s="192"/>
      <c r="K244" s="192"/>
      <c r="L244" s="192"/>
      <c r="M244" s="195"/>
      <c r="N244" s="194"/>
      <c r="O244" s="194"/>
      <c r="P244" s="188"/>
      <c r="Q244" s="192"/>
      <c r="R244" s="188"/>
      <c r="S244" s="188"/>
      <c r="T244" s="191">
        <f t="shared" si="42"/>
        <v>0</v>
      </c>
      <c r="U244" s="188"/>
    </row>
    <row r="245" spans="1:21" ht="23.25">
      <c r="A245" s="192"/>
      <c r="B245" s="192"/>
      <c r="C245" s="189" t="e">
        <f t="shared" si="39"/>
        <v>#VALUE!</v>
      </c>
      <c r="D245" s="189" t="str">
        <f t="shared" si="40"/>
        <v/>
      </c>
      <c r="E245" s="189" t="e">
        <f t="shared" si="43"/>
        <v>#VALUE!</v>
      </c>
      <c r="F245" s="192"/>
      <c r="G245" s="193"/>
      <c r="H245" s="190" t="e">
        <f t="shared" si="41"/>
        <v>#VALUE!</v>
      </c>
      <c r="I245" s="249"/>
      <c r="J245" s="192"/>
      <c r="K245" s="192"/>
      <c r="L245" s="192"/>
      <c r="M245" s="195"/>
      <c r="N245" s="194"/>
      <c r="O245" s="194"/>
      <c r="P245" s="188"/>
      <c r="Q245" s="192"/>
      <c r="R245" s="188"/>
      <c r="S245" s="188"/>
      <c r="T245" s="191">
        <f t="shared" si="42"/>
        <v>0</v>
      </c>
      <c r="U245" s="188"/>
    </row>
    <row r="246" spans="1:21" ht="23.25">
      <c r="A246" s="192"/>
      <c r="B246" s="192"/>
      <c r="C246" s="189" t="e">
        <f t="shared" si="39"/>
        <v>#VALUE!</v>
      </c>
      <c r="D246" s="189" t="str">
        <f t="shared" si="40"/>
        <v/>
      </c>
      <c r="E246" s="189" t="e">
        <f t="shared" si="43"/>
        <v>#VALUE!</v>
      </c>
      <c r="F246" s="192"/>
      <c r="G246" s="193"/>
      <c r="H246" s="190" t="e">
        <f t="shared" si="41"/>
        <v>#VALUE!</v>
      </c>
      <c r="I246" s="249"/>
      <c r="J246" s="192"/>
      <c r="K246" s="192"/>
      <c r="L246" s="192"/>
      <c r="M246" s="195"/>
      <c r="N246" s="194"/>
      <c r="O246" s="194"/>
      <c r="P246" s="188"/>
      <c r="Q246" s="192"/>
      <c r="R246" s="188"/>
      <c r="S246" s="188"/>
      <c r="T246" s="191">
        <f t="shared" si="42"/>
        <v>0</v>
      </c>
      <c r="U246" s="188"/>
    </row>
    <row r="247" spans="1:21" ht="23.25">
      <c r="A247" s="192"/>
      <c r="B247" s="192"/>
      <c r="C247" s="189" t="e">
        <f t="shared" si="39"/>
        <v>#VALUE!</v>
      </c>
      <c r="D247" s="189" t="str">
        <f t="shared" si="40"/>
        <v/>
      </c>
      <c r="E247" s="189" t="e">
        <f t="shared" si="43"/>
        <v>#VALUE!</v>
      </c>
      <c r="F247" s="192"/>
      <c r="G247" s="193"/>
      <c r="H247" s="190" t="e">
        <f t="shared" si="41"/>
        <v>#VALUE!</v>
      </c>
      <c r="I247" s="249"/>
      <c r="J247" s="192"/>
      <c r="K247" s="192"/>
      <c r="L247" s="192"/>
      <c r="M247" s="195"/>
      <c r="N247" s="194"/>
      <c r="O247" s="194"/>
      <c r="P247" s="188"/>
      <c r="Q247" s="192"/>
      <c r="R247" s="188"/>
      <c r="S247" s="188"/>
      <c r="T247" s="191">
        <f t="shared" si="42"/>
        <v>0</v>
      </c>
      <c r="U247" s="188"/>
    </row>
    <row r="248" spans="1:21" ht="23.25">
      <c r="A248" s="192"/>
      <c r="B248" s="192"/>
      <c r="C248" s="189" t="e">
        <f t="shared" si="39"/>
        <v>#VALUE!</v>
      </c>
      <c r="D248" s="189" t="str">
        <f t="shared" si="40"/>
        <v/>
      </c>
      <c r="E248" s="189" t="e">
        <f t="shared" si="43"/>
        <v>#VALUE!</v>
      </c>
      <c r="F248" s="192"/>
      <c r="G248" s="193"/>
      <c r="H248" s="190" t="e">
        <f t="shared" si="41"/>
        <v>#VALUE!</v>
      </c>
      <c r="I248" s="249"/>
      <c r="J248" s="192"/>
      <c r="K248" s="192"/>
      <c r="L248" s="192"/>
      <c r="M248" s="195"/>
      <c r="N248" s="194"/>
      <c r="O248" s="194"/>
      <c r="P248" s="188"/>
      <c r="Q248" s="192"/>
      <c r="R248" s="188"/>
      <c r="S248" s="188"/>
      <c r="T248" s="191">
        <f t="shared" si="42"/>
        <v>0</v>
      </c>
      <c r="U248" s="188"/>
    </row>
    <row r="249" spans="1:21" ht="23.25">
      <c r="A249" s="192"/>
      <c r="B249" s="192"/>
      <c r="C249" s="189" t="e">
        <f t="shared" si="39"/>
        <v>#VALUE!</v>
      </c>
      <c r="D249" s="189" t="str">
        <f t="shared" si="40"/>
        <v/>
      </c>
      <c r="E249" s="189" t="e">
        <f t="shared" si="43"/>
        <v>#VALUE!</v>
      </c>
      <c r="F249" s="192"/>
      <c r="G249" s="193"/>
      <c r="H249" s="190" t="e">
        <f t="shared" si="41"/>
        <v>#VALUE!</v>
      </c>
      <c r="I249" s="249"/>
      <c r="J249" s="192"/>
      <c r="K249" s="192"/>
      <c r="L249" s="192"/>
      <c r="M249" s="195"/>
      <c r="N249" s="194"/>
      <c r="O249" s="194"/>
      <c r="P249" s="188"/>
      <c r="Q249" s="192"/>
      <c r="R249" s="188"/>
      <c r="S249" s="188"/>
      <c r="T249" s="191">
        <f t="shared" si="42"/>
        <v>0</v>
      </c>
      <c r="U249" s="188"/>
    </row>
    <row r="250" spans="1:21" ht="23.25">
      <c r="A250" s="192"/>
      <c r="B250" s="192"/>
      <c r="C250" s="189" t="e">
        <f t="shared" si="39"/>
        <v>#VALUE!</v>
      </c>
      <c r="D250" s="189" t="str">
        <f t="shared" si="40"/>
        <v/>
      </c>
      <c r="E250" s="189" t="e">
        <f t="shared" si="43"/>
        <v>#VALUE!</v>
      </c>
      <c r="F250" s="192"/>
      <c r="G250" s="193"/>
      <c r="H250" s="190" t="e">
        <f t="shared" si="41"/>
        <v>#VALUE!</v>
      </c>
      <c r="I250" s="249"/>
      <c r="J250" s="192"/>
      <c r="K250" s="192"/>
      <c r="L250" s="192"/>
      <c r="M250" s="195"/>
      <c r="N250" s="194"/>
      <c r="O250" s="194"/>
      <c r="P250" s="188"/>
      <c r="Q250" s="192"/>
      <c r="R250" s="188"/>
      <c r="S250" s="188"/>
      <c r="T250" s="191">
        <f t="shared" si="42"/>
        <v>0</v>
      </c>
      <c r="U250" s="188"/>
    </row>
    <row r="251" spans="1:21" ht="23.25">
      <c r="A251" s="192"/>
      <c r="B251" s="192"/>
      <c r="C251" s="189" t="e">
        <f t="shared" si="39"/>
        <v>#VALUE!</v>
      </c>
      <c r="D251" s="189" t="str">
        <f t="shared" si="40"/>
        <v/>
      </c>
      <c r="E251" s="189" t="e">
        <f t="shared" si="43"/>
        <v>#VALUE!</v>
      </c>
      <c r="F251" s="192"/>
      <c r="G251" s="193"/>
      <c r="H251" s="190" t="e">
        <f t="shared" si="41"/>
        <v>#VALUE!</v>
      </c>
      <c r="I251" s="249"/>
      <c r="J251" s="192"/>
      <c r="K251" s="192"/>
      <c r="L251" s="192"/>
      <c r="M251" s="195"/>
      <c r="N251" s="194"/>
      <c r="O251" s="194"/>
      <c r="P251" s="188"/>
      <c r="Q251" s="192"/>
      <c r="R251" s="188"/>
      <c r="S251" s="188"/>
      <c r="T251" s="191">
        <f t="shared" si="42"/>
        <v>0</v>
      </c>
      <c r="U251" s="188"/>
    </row>
    <row r="252" spans="1:21" ht="23.25">
      <c r="A252" s="192"/>
      <c r="B252" s="192"/>
      <c r="C252" s="189" t="e">
        <f t="shared" si="39"/>
        <v>#VALUE!</v>
      </c>
      <c r="D252" s="189" t="str">
        <f t="shared" si="40"/>
        <v/>
      </c>
      <c r="E252" s="189" t="e">
        <f t="shared" si="43"/>
        <v>#VALUE!</v>
      </c>
      <c r="F252" s="192"/>
      <c r="G252" s="193"/>
      <c r="H252" s="190" t="e">
        <f t="shared" si="41"/>
        <v>#VALUE!</v>
      </c>
      <c r="I252" s="249"/>
      <c r="J252" s="192"/>
      <c r="K252" s="192"/>
      <c r="L252" s="192"/>
      <c r="M252" s="195"/>
      <c r="N252" s="194"/>
      <c r="O252" s="194"/>
      <c r="P252" s="188"/>
      <c r="Q252" s="192"/>
      <c r="R252" s="188"/>
      <c r="S252" s="188"/>
      <c r="T252" s="191">
        <f t="shared" si="42"/>
        <v>0</v>
      </c>
      <c r="U252" s="188"/>
    </row>
    <row r="253" spans="1:21" ht="23.25">
      <c r="A253" s="192"/>
      <c r="B253" s="192"/>
      <c r="C253" s="189" t="e">
        <f t="shared" si="39"/>
        <v>#VALUE!</v>
      </c>
      <c r="D253" s="189" t="str">
        <f t="shared" si="40"/>
        <v/>
      </c>
      <c r="E253" s="189" t="e">
        <f t="shared" si="43"/>
        <v>#VALUE!</v>
      </c>
      <c r="F253" s="192"/>
      <c r="G253" s="193"/>
      <c r="H253" s="190" t="e">
        <f t="shared" si="41"/>
        <v>#VALUE!</v>
      </c>
      <c r="I253" s="249"/>
      <c r="J253" s="192"/>
      <c r="K253" s="192"/>
      <c r="L253" s="192"/>
      <c r="M253" s="195"/>
      <c r="N253" s="194"/>
      <c r="O253" s="194"/>
      <c r="P253" s="188"/>
      <c r="Q253" s="192"/>
      <c r="R253" s="188"/>
      <c r="S253" s="188"/>
      <c r="T253" s="191">
        <f t="shared" si="42"/>
        <v>0</v>
      </c>
      <c r="U253" s="188"/>
    </row>
    <row r="254" spans="1:21" ht="23.25">
      <c r="A254" s="192"/>
      <c r="B254" s="192"/>
      <c r="C254" s="189" t="e">
        <f t="shared" si="39"/>
        <v>#VALUE!</v>
      </c>
      <c r="D254" s="189" t="str">
        <f t="shared" si="40"/>
        <v/>
      </c>
      <c r="E254" s="189" t="e">
        <f t="shared" si="43"/>
        <v>#VALUE!</v>
      </c>
      <c r="F254" s="192"/>
      <c r="G254" s="193"/>
      <c r="H254" s="190" t="e">
        <f t="shared" si="41"/>
        <v>#VALUE!</v>
      </c>
      <c r="I254" s="249"/>
      <c r="J254" s="192"/>
      <c r="K254" s="192"/>
      <c r="L254" s="192"/>
      <c r="M254" s="195"/>
      <c r="N254" s="194"/>
      <c r="O254" s="194"/>
      <c r="P254" s="188"/>
      <c r="Q254" s="192"/>
      <c r="R254" s="188"/>
      <c r="S254" s="188"/>
      <c r="T254" s="191">
        <f t="shared" si="42"/>
        <v>0</v>
      </c>
      <c r="U254" s="188"/>
    </row>
    <row r="255" spans="1:21" ht="23.25">
      <c r="A255" s="192"/>
      <c r="B255" s="192"/>
      <c r="C255" s="189" t="e">
        <f t="shared" si="39"/>
        <v>#VALUE!</v>
      </c>
      <c r="D255" s="189" t="str">
        <f t="shared" si="40"/>
        <v/>
      </c>
      <c r="E255" s="189" t="e">
        <f t="shared" si="43"/>
        <v>#VALUE!</v>
      </c>
      <c r="F255" s="192"/>
      <c r="G255" s="193"/>
      <c r="H255" s="190" t="e">
        <f t="shared" si="41"/>
        <v>#VALUE!</v>
      </c>
      <c r="I255" s="249"/>
      <c r="J255" s="192"/>
      <c r="K255" s="192"/>
      <c r="L255" s="192"/>
      <c r="M255" s="195"/>
      <c r="N255" s="194"/>
      <c r="O255" s="194"/>
      <c r="P255" s="188"/>
      <c r="Q255" s="192"/>
      <c r="R255" s="188"/>
      <c r="S255" s="188"/>
      <c r="T255" s="191">
        <f t="shared" si="42"/>
        <v>0</v>
      </c>
      <c r="U255" s="188"/>
    </row>
    <row r="256" spans="1:21" ht="23.25">
      <c r="A256" s="192"/>
      <c r="B256" s="192"/>
      <c r="C256" s="189" t="e">
        <f t="shared" si="39"/>
        <v>#VALUE!</v>
      </c>
      <c r="D256" s="189" t="str">
        <f t="shared" si="40"/>
        <v/>
      </c>
      <c r="E256" s="189" t="e">
        <f t="shared" si="43"/>
        <v>#VALUE!</v>
      </c>
      <c r="F256" s="192"/>
      <c r="G256" s="193"/>
      <c r="H256" s="190" t="e">
        <f t="shared" si="41"/>
        <v>#VALUE!</v>
      </c>
      <c r="I256" s="249"/>
      <c r="J256" s="192"/>
      <c r="K256" s="192"/>
      <c r="L256" s="192"/>
      <c r="M256" s="195"/>
      <c r="N256" s="194"/>
      <c r="O256" s="194"/>
      <c r="P256" s="188"/>
      <c r="Q256" s="192"/>
      <c r="R256" s="188"/>
      <c r="S256" s="188"/>
      <c r="T256" s="191">
        <f t="shared" si="42"/>
        <v>0</v>
      </c>
      <c r="U256" s="188"/>
    </row>
    <row r="257" spans="1:21" ht="23.25">
      <c r="A257" s="192"/>
      <c r="B257" s="192"/>
      <c r="C257" s="189" t="e">
        <f t="shared" si="39"/>
        <v>#VALUE!</v>
      </c>
      <c r="D257" s="189" t="str">
        <f t="shared" si="40"/>
        <v/>
      </c>
      <c r="E257" s="189" t="e">
        <f t="shared" si="43"/>
        <v>#VALUE!</v>
      </c>
      <c r="F257" s="192"/>
      <c r="G257" s="193"/>
      <c r="H257" s="190" t="e">
        <f t="shared" si="41"/>
        <v>#VALUE!</v>
      </c>
      <c r="I257" s="249"/>
      <c r="J257" s="192"/>
      <c r="K257" s="192"/>
      <c r="L257" s="192"/>
      <c r="M257" s="195"/>
      <c r="N257" s="194"/>
      <c r="O257" s="194"/>
      <c r="P257" s="188"/>
      <c r="Q257" s="192"/>
      <c r="R257" s="188"/>
      <c r="S257" s="188"/>
      <c r="T257" s="191">
        <f t="shared" si="42"/>
        <v>0</v>
      </c>
      <c r="U257" s="188"/>
    </row>
    <row r="258" spans="1:21" ht="23.25">
      <c r="A258" s="192"/>
      <c r="B258" s="192"/>
      <c r="C258" s="189" t="e">
        <f t="shared" si="39"/>
        <v>#VALUE!</v>
      </c>
      <c r="D258" s="189" t="str">
        <f t="shared" si="40"/>
        <v/>
      </c>
      <c r="E258" s="189" t="e">
        <f t="shared" si="43"/>
        <v>#VALUE!</v>
      </c>
      <c r="F258" s="192"/>
      <c r="G258" s="193"/>
      <c r="H258" s="190" t="e">
        <f t="shared" si="41"/>
        <v>#VALUE!</v>
      </c>
      <c r="I258" s="249"/>
      <c r="J258" s="192"/>
      <c r="K258" s="192"/>
      <c r="L258" s="192"/>
      <c r="M258" s="195"/>
      <c r="N258" s="194"/>
      <c r="O258" s="194"/>
      <c r="P258" s="188"/>
      <c r="Q258" s="192"/>
      <c r="R258" s="188"/>
      <c r="S258" s="188"/>
      <c r="T258" s="191">
        <f t="shared" si="42"/>
        <v>0</v>
      </c>
      <c r="U258" s="188"/>
    </row>
    <row r="259" spans="1:21" ht="23.25">
      <c r="A259" s="192"/>
      <c r="B259" s="192"/>
      <c r="C259" s="189" t="e">
        <f t="shared" si="39"/>
        <v>#VALUE!</v>
      </c>
      <c r="D259" s="189" t="str">
        <f t="shared" si="40"/>
        <v/>
      </c>
      <c r="E259" s="189" t="e">
        <f t="shared" si="43"/>
        <v>#VALUE!</v>
      </c>
      <c r="F259" s="192"/>
      <c r="G259" s="193"/>
      <c r="H259" s="190" t="e">
        <f t="shared" si="41"/>
        <v>#VALUE!</v>
      </c>
      <c r="I259" s="249"/>
      <c r="J259" s="192"/>
      <c r="K259" s="192"/>
      <c r="L259" s="192"/>
      <c r="M259" s="195"/>
      <c r="N259" s="194"/>
      <c r="O259" s="194"/>
      <c r="P259" s="188"/>
      <c r="Q259" s="192"/>
      <c r="R259" s="188"/>
      <c r="S259" s="188"/>
      <c r="T259" s="191">
        <f t="shared" si="42"/>
        <v>0</v>
      </c>
      <c r="U259" s="188"/>
    </row>
    <row r="260" spans="1:21" ht="23.25">
      <c r="A260" s="192"/>
      <c r="B260" s="192"/>
      <c r="C260" s="189" t="e">
        <f t="shared" si="39"/>
        <v>#VALUE!</v>
      </c>
      <c r="D260" s="189" t="str">
        <f t="shared" si="40"/>
        <v/>
      </c>
      <c r="E260" s="189" t="e">
        <f t="shared" si="43"/>
        <v>#VALUE!</v>
      </c>
      <c r="F260" s="192"/>
      <c r="G260" s="193"/>
      <c r="H260" s="190" t="e">
        <f t="shared" si="41"/>
        <v>#VALUE!</v>
      </c>
      <c r="I260" s="249"/>
      <c r="J260" s="192"/>
      <c r="K260" s="192"/>
      <c r="L260" s="192"/>
      <c r="M260" s="195"/>
      <c r="N260" s="194"/>
      <c r="O260" s="194"/>
      <c r="P260" s="188"/>
      <c r="Q260" s="192"/>
      <c r="R260" s="188"/>
      <c r="S260" s="188"/>
      <c r="T260" s="191">
        <f t="shared" si="42"/>
        <v>0</v>
      </c>
      <c r="U260" s="188"/>
    </row>
    <row r="261" spans="1:21" ht="23.25">
      <c r="A261" s="192"/>
      <c r="B261" s="192"/>
      <c r="C261" s="189" t="e">
        <f t="shared" si="39"/>
        <v>#VALUE!</v>
      </c>
      <c r="D261" s="189" t="str">
        <f t="shared" si="40"/>
        <v/>
      </c>
      <c r="E261" s="189" t="e">
        <f t="shared" si="43"/>
        <v>#VALUE!</v>
      </c>
      <c r="F261" s="192"/>
      <c r="G261" s="193"/>
      <c r="H261" s="190" t="e">
        <f t="shared" si="41"/>
        <v>#VALUE!</v>
      </c>
      <c r="I261" s="249"/>
      <c r="J261" s="192"/>
      <c r="K261" s="192"/>
      <c r="L261" s="192"/>
      <c r="M261" s="195"/>
      <c r="N261" s="194"/>
      <c r="O261" s="194"/>
      <c r="P261" s="188"/>
      <c r="Q261" s="192"/>
      <c r="R261" s="188"/>
      <c r="S261" s="188"/>
      <c r="T261" s="191">
        <f t="shared" si="42"/>
        <v>0</v>
      </c>
      <c r="U261" s="188"/>
    </row>
    <row r="262" spans="1:21" ht="23.25">
      <c r="A262" s="192"/>
      <c r="B262" s="192"/>
      <c r="C262" s="189" t="e">
        <f t="shared" si="39"/>
        <v>#VALUE!</v>
      </c>
      <c r="D262" s="189" t="str">
        <f t="shared" si="40"/>
        <v/>
      </c>
      <c r="E262" s="189" t="e">
        <f t="shared" si="43"/>
        <v>#VALUE!</v>
      </c>
      <c r="F262" s="192"/>
      <c r="G262" s="193"/>
      <c r="H262" s="190" t="e">
        <f t="shared" si="41"/>
        <v>#VALUE!</v>
      </c>
      <c r="I262" s="249"/>
      <c r="J262" s="192"/>
      <c r="K262" s="192"/>
      <c r="L262" s="192"/>
      <c r="M262" s="195"/>
      <c r="N262" s="194"/>
      <c r="O262" s="194"/>
      <c r="P262" s="188"/>
      <c r="Q262" s="192"/>
      <c r="R262" s="188"/>
      <c r="S262" s="188"/>
      <c r="T262" s="191">
        <f t="shared" si="42"/>
        <v>0</v>
      </c>
      <c r="U262" s="188"/>
    </row>
    <row r="263" spans="1:21" ht="23.25">
      <c r="A263" s="192"/>
      <c r="B263" s="192"/>
      <c r="C263" s="189" t="e">
        <f t="shared" si="39"/>
        <v>#VALUE!</v>
      </c>
      <c r="D263" s="189" t="str">
        <f t="shared" si="40"/>
        <v/>
      </c>
      <c r="E263" s="189" t="e">
        <f t="shared" si="43"/>
        <v>#VALUE!</v>
      </c>
      <c r="F263" s="192"/>
      <c r="G263" s="193"/>
      <c r="H263" s="190" t="e">
        <f t="shared" si="41"/>
        <v>#VALUE!</v>
      </c>
      <c r="I263" s="249"/>
      <c r="J263" s="192"/>
      <c r="K263" s="192"/>
      <c r="L263" s="192"/>
      <c r="M263" s="195"/>
      <c r="N263" s="194"/>
      <c r="O263" s="194"/>
      <c r="P263" s="188"/>
      <c r="Q263" s="192"/>
      <c r="R263" s="188"/>
      <c r="S263" s="188"/>
      <c r="T263" s="191">
        <f t="shared" si="42"/>
        <v>0</v>
      </c>
      <c r="U263" s="188"/>
    </row>
    <row r="264" spans="1:21" ht="23.25">
      <c r="A264" s="192"/>
      <c r="B264" s="192"/>
      <c r="C264" s="189" t="e">
        <f t="shared" si="39"/>
        <v>#VALUE!</v>
      </c>
      <c r="D264" s="189" t="str">
        <f t="shared" si="40"/>
        <v/>
      </c>
      <c r="E264" s="189" t="e">
        <f t="shared" si="43"/>
        <v>#VALUE!</v>
      </c>
      <c r="F264" s="192"/>
      <c r="G264" s="193"/>
      <c r="H264" s="190" t="e">
        <f t="shared" si="41"/>
        <v>#VALUE!</v>
      </c>
      <c r="I264" s="249"/>
      <c r="J264" s="192"/>
      <c r="K264" s="192"/>
      <c r="L264" s="192"/>
      <c r="M264" s="195"/>
      <c r="N264" s="194"/>
      <c r="O264" s="194"/>
      <c r="P264" s="188"/>
      <c r="Q264" s="192"/>
      <c r="R264" s="188"/>
      <c r="S264" s="188"/>
      <c r="T264" s="191">
        <f t="shared" si="42"/>
        <v>0</v>
      </c>
      <c r="U264" s="188"/>
    </row>
    <row r="265" spans="1:21" ht="23.25">
      <c r="A265" s="192"/>
      <c r="B265" s="192"/>
      <c r="C265" s="189" t="e">
        <f t="shared" si="39"/>
        <v>#VALUE!</v>
      </c>
      <c r="D265" s="189" t="str">
        <f t="shared" si="40"/>
        <v/>
      </c>
      <c r="E265" s="189" t="e">
        <f t="shared" si="43"/>
        <v>#VALUE!</v>
      </c>
      <c r="F265" s="192"/>
      <c r="G265" s="193"/>
      <c r="H265" s="190" t="e">
        <f t="shared" si="41"/>
        <v>#VALUE!</v>
      </c>
      <c r="I265" s="249"/>
      <c r="J265" s="192"/>
      <c r="K265" s="192"/>
      <c r="L265" s="192"/>
      <c r="M265" s="195"/>
      <c r="N265" s="194"/>
      <c r="O265" s="194"/>
      <c r="P265" s="188"/>
      <c r="Q265" s="192"/>
      <c r="R265" s="188"/>
      <c r="S265" s="188"/>
      <c r="T265" s="191">
        <f t="shared" si="42"/>
        <v>0</v>
      </c>
      <c r="U265" s="188"/>
    </row>
    <row r="266" spans="1:21" ht="23.25">
      <c r="A266" s="192"/>
      <c r="B266" s="192"/>
      <c r="C266" s="189" t="e">
        <f t="shared" si="39"/>
        <v>#VALUE!</v>
      </c>
      <c r="D266" s="189" t="str">
        <f t="shared" si="40"/>
        <v/>
      </c>
      <c r="E266" s="189" t="e">
        <f t="shared" si="43"/>
        <v>#VALUE!</v>
      </c>
      <c r="F266" s="192"/>
      <c r="G266" s="193"/>
      <c r="H266" s="190" t="e">
        <f t="shared" si="41"/>
        <v>#VALUE!</v>
      </c>
      <c r="I266" s="249"/>
      <c r="J266" s="192"/>
      <c r="K266" s="192"/>
      <c r="L266" s="192"/>
      <c r="M266" s="195"/>
      <c r="N266" s="194"/>
      <c r="O266" s="194"/>
      <c r="P266" s="188"/>
      <c r="Q266" s="192"/>
      <c r="R266" s="188"/>
      <c r="S266" s="188"/>
      <c r="T266" s="191">
        <f t="shared" si="42"/>
        <v>0</v>
      </c>
      <c r="U266" s="188"/>
    </row>
    <row r="267" spans="1:21" ht="23.25">
      <c r="A267" s="192"/>
      <c r="B267" s="192"/>
      <c r="C267" s="189" t="e">
        <f t="shared" si="39"/>
        <v>#VALUE!</v>
      </c>
      <c r="D267" s="189" t="str">
        <f t="shared" si="40"/>
        <v/>
      </c>
      <c r="E267" s="189" t="e">
        <f t="shared" si="43"/>
        <v>#VALUE!</v>
      </c>
      <c r="F267" s="192"/>
      <c r="G267" s="193"/>
      <c r="H267" s="190" t="e">
        <f t="shared" si="41"/>
        <v>#VALUE!</v>
      </c>
      <c r="I267" s="249"/>
      <c r="J267" s="192"/>
      <c r="K267" s="192"/>
      <c r="L267" s="192"/>
      <c r="M267" s="195"/>
      <c r="N267" s="194"/>
      <c r="O267" s="194"/>
      <c r="P267" s="188"/>
      <c r="Q267" s="192"/>
      <c r="R267" s="188"/>
      <c r="S267" s="188"/>
      <c r="T267" s="191">
        <f t="shared" si="42"/>
        <v>0</v>
      </c>
      <c r="U267" s="188"/>
    </row>
    <row r="268" spans="1:21" ht="23.25">
      <c r="A268" s="192"/>
      <c r="B268" s="192"/>
      <c r="C268" s="189" t="e">
        <f t="shared" si="39"/>
        <v>#VALUE!</v>
      </c>
      <c r="D268" s="189" t="str">
        <f t="shared" si="40"/>
        <v/>
      </c>
      <c r="E268" s="189" t="e">
        <f t="shared" si="43"/>
        <v>#VALUE!</v>
      </c>
      <c r="F268" s="192"/>
      <c r="G268" s="193"/>
      <c r="H268" s="190" t="e">
        <f t="shared" si="41"/>
        <v>#VALUE!</v>
      </c>
      <c r="I268" s="249"/>
      <c r="J268" s="192"/>
      <c r="K268" s="192"/>
      <c r="L268" s="192"/>
      <c r="M268" s="195"/>
      <c r="N268" s="194"/>
      <c r="O268" s="194"/>
      <c r="P268" s="188"/>
      <c r="Q268" s="192"/>
      <c r="R268" s="188"/>
      <c r="S268" s="188"/>
      <c r="T268" s="191">
        <f t="shared" si="42"/>
        <v>0</v>
      </c>
      <c r="U268" s="188"/>
    </row>
    <row r="269" spans="1:21" ht="23.25">
      <c r="A269" s="192"/>
      <c r="B269" s="192"/>
      <c r="C269" s="189" t="e">
        <f t="shared" si="39"/>
        <v>#VALUE!</v>
      </c>
      <c r="D269" s="189" t="str">
        <f t="shared" si="40"/>
        <v/>
      </c>
      <c r="E269" s="189" t="e">
        <f t="shared" si="43"/>
        <v>#VALUE!</v>
      </c>
      <c r="F269" s="192"/>
      <c r="G269" s="193"/>
      <c r="H269" s="190" t="e">
        <f t="shared" si="41"/>
        <v>#VALUE!</v>
      </c>
      <c r="I269" s="249"/>
      <c r="J269" s="192"/>
      <c r="K269" s="192"/>
      <c r="L269" s="192"/>
      <c r="M269" s="195"/>
      <c r="N269" s="194"/>
      <c r="O269" s="194"/>
      <c r="P269" s="188"/>
      <c r="Q269" s="192"/>
      <c r="R269" s="188"/>
      <c r="S269" s="188"/>
      <c r="T269" s="191">
        <f t="shared" si="42"/>
        <v>0</v>
      </c>
      <c r="U269" s="188"/>
    </row>
    <row r="270" spans="1:21" ht="23.25">
      <c r="A270" s="192"/>
      <c r="B270" s="192"/>
      <c r="C270" s="189" t="e">
        <f t="shared" si="39"/>
        <v>#VALUE!</v>
      </c>
      <c r="D270" s="189" t="str">
        <f t="shared" si="40"/>
        <v/>
      </c>
      <c r="E270" s="189" t="e">
        <f t="shared" si="43"/>
        <v>#VALUE!</v>
      </c>
      <c r="F270" s="192"/>
      <c r="G270" s="193"/>
      <c r="H270" s="190" t="e">
        <f t="shared" si="41"/>
        <v>#VALUE!</v>
      </c>
      <c r="I270" s="249"/>
      <c r="J270" s="192"/>
      <c r="K270" s="192"/>
      <c r="L270" s="192"/>
      <c r="M270" s="195"/>
      <c r="N270" s="194"/>
      <c r="O270" s="194"/>
      <c r="P270" s="188"/>
      <c r="Q270" s="192"/>
      <c r="R270" s="188"/>
      <c r="S270" s="188"/>
      <c r="T270" s="191">
        <f t="shared" si="42"/>
        <v>0</v>
      </c>
      <c r="U270" s="188"/>
    </row>
    <row r="271" spans="1:21" ht="23.25">
      <c r="A271" s="192"/>
      <c r="B271" s="192"/>
      <c r="C271" s="189" t="e">
        <f t="shared" si="39"/>
        <v>#VALUE!</v>
      </c>
      <c r="D271" s="189" t="str">
        <f t="shared" si="40"/>
        <v/>
      </c>
      <c r="E271" s="189" t="e">
        <f t="shared" si="43"/>
        <v>#VALUE!</v>
      </c>
      <c r="F271" s="192"/>
      <c r="G271" s="193"/>
      <c r="H271" s="190" t="e">
        <f t="shared" si="41"/>
        <v>#VALUE!</v>
      </c>
      <c r="I271" s="249"/>
      <c r="J271" s="192"/>
      <c r="K271" s="192"/>
      <c r="L271" s="192"/>
      <c r="M271" s="195"/>
      <c r="N271" s="194"/>
      <c r="O271" s="194"/>
      <c r="P271" s="188"/>
      <c r="Q271" s="192"/>
      <c r="R271" s="188"/>
      <c r="S271" s="188"/>
      <c r="T271" s="191">
        <f t="shared" si="42"/>
        <v>0</v>
      </c>
      <c r="U271" s="188"/>
    </row>
    <row r="272" spans="1:21" ht="23.25">
      <c r="A272" s="192"/>
      <c r="B272" s="192"/>
      <c r="C272" s="189" t="e">
        <f t="shared" si="39"/>
        <v>#VALUE!</v>
      </c>
      <c r="D272" s="189" t="str">
        <f t="shared" si="40"/>
        <v/>
      </c>
      <c r="E272" s="189" t="e">
        <f t="shared" si="43"/>
        <v>#VALUE!</v>
      </c>
      <c r="F272" s="192"/>
      <c r="G272" s="193"/>
      <c r="H272" s="190" t="e">
        <f t="shared" si="41"/>
        <v>#VALUE!</v>
      </c>
      <c r="I272" s="249"/>
      <c r="J272" s="192"/>
      <c r="K272" s="192"/>
      <c r="L272" s="192"/>
      <c r="M272" s="195"/>
      <c r="N272" s="194"/>
      <c r="O272" s="194"/>
      <c r="P272" s="188"/>
      <c r="Q272" s="192"/>
      <c r="R272" s="188"/>
      <c r="S272" s="188"/>
      <c r="T272" s="191">
        <f t="shared" si="42"/>
        <v>0</v>
      </c>
      <c r="U272" s="188"/>
    </row>
    <row r="273" spans="1:21" ht="23.25">
      <c r="A273" s="192"/>
      <c r="B273" s="192"/>
      <c r="C273" s="189" t="e">
        <f t="shared" si="39"/>
        <v>#VALUE!</v>
      </c>
      <c r="D273" s="189" t="str">
        <f t="shared" si="40"/>
        <v/>
      </c>
      <c r="E273" s="189" t="e">
        <f t="shared" si="43"/>
        <v>#VALUE!</v>
      </c>
      <c r="F273" s="192"/>
      <c r="G273" s="193"/>
      <c r="H273" s="190" t="e">
        <f t="shared" si="41"/>
        <v>#VALUE!</v>
      </c>
      <c r="I273" s="249"/>
      <c r="J273" s="192"/>
      <c r="K273" s="192"/>
      <c r="L273" s="192"/>
      <c r="M273" s="195"/>
      <c r="N273" s="194"/>
      <c r="O273" s="194"/>
      <c r="P273" s="188"/>
      <c r="Q273" s="192"/>
      <c r="R273" s="188"/>
      <c r="S273" s="188"/>
      <c r="T273" s="191">
        <f t="shared" si="42"/>
        <v>0</v>
      </c>
      <c r="U273" s="188"/>
    </row>
    <row r="274" spans="1:21" ht="23.25">
      <c r="A274" s="192"/>
      <c r="B274" s="192"/>
      <c r="C274" s="189" t="e">
        <f t="shared" si="39"/>
        <v>#VALUE!</v>
      </c>
      <c r="D274" s="189" t="str">
        <f t="shared" si="40"/>
        <v/>
      </c>
      <c r="E274" s="189" t="e">
        <f t="shared" si="43"/>
        <v>#VALUE!</v>
      </c>
      <c r="F274" s="192"/>
      <c r="G274" s="193"/>
      <c r="H274" s="190" t="e">
        <f t="shared" si="41"/>
        <v>#VALUE!</v>
      </c>
      <c r="I274" s="249"/>
      <c r="J274" s="192"/>
      <c r="K274" s="192"/>
      <c r="L274" s="192"/>
      <c r="M274" s="195"/>
      <c r="N274" s="194"/>
      <c r="O274" s="194"/>
      <c r="P274" s="188"/>
      <c r="Q274" s="192"/>
      <c r="R274" s="188"/>
      <c r="S274" s="188"/>
      <c r="T274" s="191">
        <f t="shared" si="42"/>
        <v>0</v>
      </c>
      <c r="U274" s="188"/>
    </row>
    <row r="275" spans="1:21" ht="23.25">
      <c r="A275" s="192"/>
      <c r="B275" s="192"/>
      <c r="C275" s="189" t="e">
        <f t="shared" si="39"/>
        <v>#VALUE!</v>
      </c>
      <c r="D275" s="189" t="str">
        <f t="shared" si="40"/>
        <v/>
      </c>
      <c r="E275" s="189" t="e">
        <f t="shared" si="43"/>
        <v>#VALUE!</v>
      </c>
      <c r="F275" s="192"/>
      <c r="G275" s="193"/>
      <c r="H275" s="190" t="e">
        <f t="shared" si="41"/>
        <v>#VALUE!</v>
      </c>
      <c r="I275" s="249"/>
      <c r="J275" s="192"/>
      <c r="K275" s="192"/>
      <c r="L275" s="192"/>
      <c r="M275" s="195"/>
      <c r="N275" s="194"/>
      <c r="O275" s="194"/>
      <c r="P275" s="188"/>
      <c r="Q275" s="192"/>
      <c r="R275" s="188"/>
      <c r="S275" s="188"/>
      <c r="T275" s="191">
        <f t="shared" si="42"/>
        <v>0</v>
      </c>
      <c r="U275" s="188"/>
    </row>
    <row r="276" spans="1:21" ht="23.25">
      <c r="A276" s="192"/>
      <c r="B276" s="192"/>
      <c r="C276" s="189" t="e">
        <f t="shared" si="39"/>
        <v>#VALUE!</v>
      </c>
      <c r="D276" s="189" t="str">
        <f t="shared" si="40"/>
        <v/>
      </c>
      <c r="E276" s="189" t="e">
        <f t="shared" si="43"/>
        <v>#VALUE!</v>
      </c>
      <c r="F276" s="192"/>
      <c r="G276" s="193"/>
      <c r="H276" s="190" t="e">
        <f t="shared" si="41"/>
        <v>#VALUE!</v>
      </c>
      <c r="I276" s="249"/>
      <c r="J276" s="192"/>
      <c r="K276" s="192"/>
      <c r="L276" s="192"/>
      <c r="M276" s="195"/>
      <c r="N276" s="194"/>
      <c r="O276" s="194"/>
      <c r="P276" s="188"/>
      <c r="Q276" s="192"/>
      <c r="R276" s="188"/>
      <c r="S276" s="188"/>
      <c r="T276" s="191">
        <f t="shared" si="42"/>
        <v>0</v>
      </c>
      <c r="U276" s="188"/>
    </row>
    <row r="277" spans="1:21" ht="23.25">
      <c r="A277" s="192"/>
      <c r="B277" s="192"/>
      <c r="C277" s="189" t="e">
        <f t="shared" si="39"/>
        <v>#VALUE!</v>
      </c>
      <c r="D277" s="189" t="str">
        <f t="shared" si="40"/>
        <v/>
      </c>
      <c r="E277" s="189" t="e">
        <f t="shared" si="43"/>
        <v>#VALUE!</v>
      </c>
      <c r="F277" s="192"/>
      <c r="G277" s="193"/>
      <c r="H277" s="190" t="e">
        <f t="shared" si="41"/>
        <v>#VALUE!</v>
      </c>
      <c r="I277" s="249"/>
      <c r="J277" s="192"/>
      <c r="K277" s="192"/>
      <c r="L277" s="192"/>
      <c r="M277" s="195"/>
      <c r="N277" s="194"/>
      <c r="O277" s="194"/>
      <c r="P277" s="188"/>
      <c r="Q277" s="192"/>
      <c r="R277" s="188"/>
      <c r="S277" s="188"/>
      <c r="T277" s="191">
        <f t="shared" si="42"/>
        <v>0</v>
      </c>
      <c r="U277" s="188"/>
    </row>
    <row r="278" spans="1:21" ht="23.25">
      <c r="A278" s="192"/>
      <c r="B278" s="192"/>
      <c r="C278" s="189" t="e">
        <f t="shared" si="39"/>
        <v>#VALUE!</v>
      </c>
      <c r="D278" s="189" t="str">
        <f t="shared" si="40"/>
        <v/>
      </c>
      <c r="E278" s="189" t="e">
        <f t="shared" si="43"/>
        <v>#VALUE!</v>
      </c>
      <c r="F278" s="192"/>
      <c r="G278" s="193"/>
      <c r="H278" s="190" t="e">
        <f t="shared" si="41"/>
        <v>#VALUE!</v>
      </c>
      <c r="I278" s="249"/>
      <c r="J278" s="192"/>
      <c r="K278" s="192"/>
      <c r="L278" s="192"/>
      <c r="M278" s="195"/>
      <c r="N278" s="194"/>
      <c r="O278" s="194"/>
      <c r="P278" s="188"/>
      <c r="Q278" s="192"/>
      <c r="R278" s="188"/>
      <c r="S278" s="188"/>
      <c r="T278" s="191">
        <f t="shared" si="42"/>
        <v>0</v>
      </c>
      <c r="U278" s="188"/>
    </row>
    <row r="279" spans="1:21" ht="23.25">
      <c r="A279" s="192"/>
      <c r="B279" s="192"/>
      <c r="C279" s="189" t="e">
        <f t="shared" si="39"/>
        <v>#VALUE!</v>
      </c>
      <c r="D279" s="189" t="str">
        <f t="shared" si="40"/>
        <v/>
      </c>
      <c r="E279" s="189" t="e">
        <f t="shared" si="43"/>
        <v>#VALUE!</v>
      </c>
      <c r="F279" s="192"/>
      <c r="G279" s="193"/>
      <c r="H279" s="190" t="e">
        <f t="shared" si="41"/>
        <v>#VALUE!</v>
      </c>
      <c r="I279" s="249"/>
      <c r="J279" s="192"/>
      <c r="K279" s="192"/>
      <c r="L279" s="192"/>
      <c r="M279" s="195"/>
      <c r="N279" s="194"/>
      <c r="O279" s="194"/>
      <c r="P279" s="188"/>
      <c r="Q279" s="192"/>
      <c r="R279" s="188"/>
      <c r="S279" s="188"/>
      <c r="T279" s="191">
        <f t="shared" si="42"/>
        <v>0</v>
      </c>
      <c r="U279" s="188"/>
    </row>
    <row r="280" spans="1:21" ht="23.25">
      <c r="A280" s="192"/>
      <c r="B280" s="192"/>
      <c r="C280" s="189" t="e">
        <f t="shared" si="39"/>
        <v>#VALUE!</v>
      </c>
      <c r="D280" s="189" t="str">
        <f t="shared" si="40"/>
        <v/>
      </c>
      <c r="E280" s="189" t="e">
        <f t="shared" si="43"/>
        <v>#VALUE!</v>
      </c>
      <c r="F280" s="192"/>
      <c r="G280" s="193"/>
      <c r="H280" s="190" t="e">
        <f t="shared" si="41"/>
        <v>#VALUE!</v>
      </c>
      <c r="I280" s="249"/>
      <c r="J280" s="192"/>
      <c r="K280" s="192"/>
      <c r="L280" s="192"/>
      <c r="M280" s="195"/>
      <c r="N280" s="194"/>
      <c r="O280" s="194"/>
      <c r="P280" s="188"/>
      <c r="Q280" s="192"/>
      <c r="R280" s="188"/>
      <c r="S280" s="188"/>
      <c r="T280" s="191">
        <f t="shared" si="42"/>
        <v>0</v>
      </c>
      <c r="U280" s="188"/>
    </row>
    <row r="281" spans="1:21" ht="23.25">
      <c r="A281" s="192"/>
      <c r="B281" s="192"/>
      <c r="C281" s="189" t="e">
        <f t="shared" si="39"/>
        <v>#VALUE!</v>
      </c>
      <c r="D281" s="189" t="str">
        <f t="shared" si="40"/>
        <v/>
      </c>
      <c r="E281" s="189" t="e">
        <f t="shared" si="43"/>
        <v>#VALUE!</v>
      </c>
      <c r="F281" s="192"/>
      <c r="G281" s="193"/>
      <c r="H281" s="190" t="e">
        <f t="shared" si="41"/>
        <v>#VALUE!</v>
      </c>
      <c r="I281" s="249"/>
      <c r="J281" s="192"/>
      <c r="K281" s="192"/>
      <c r="L281" s="192"/>
      <c r="M281" s="195"/>
      <c r="N281" s="194"/>
      <c r="O281" s="194"/>
      <c r="P281" s="188"/>
      <c r="Q281" s="192"/>
      <c r="R281" s="188"/>
      <c r="S281" s="188"/>
      <c r="T281" s="191">
        <f t="shared" si="42"/>
        <v>0</v>
      </c>
      <c r="U281" s="188"/>
    </row>
    <row r="282" spans="1:21" ht="23.25">
      <c r="A282" s="192"/>
      <c r="B282" s="192"/>
      <c r="C282" s="189" t="e">
        <f t="shared" si="39"/>
        <v>#VALUE!</v>
      </c>
      <c r="D282" s="189" t="str">
        <f t="shared" si="40"/>
        <v/>
      </c>
      <c r="E282" s="189" t="e">
        <f t="shared" si="43"/>
        <v>#VALUE!</v>
      </c>
      <c r="F282" s="192"/>
      <c r="G282" s="193"/>
      <c r="H282" s="190" t="e">
        <f t="shared" si="41"/>
        <v>#VALUE!</v>
      </c>
      <c r="I282" s="249"/>
      <c r="J282" s="192"/>
      <c r="K282" s="192"/>
      <c r="L282" s="192"/>
      <c r="M282" s="195"/>
      <c r="N282" s="194"/>
      <c r="O282" s="194"/>
      <c r="P282" s="188"/>
      <c r="Q282" s="192"/>
      <c r="R282" s="188"/>
      <c r="S282" s="188"/>
      <c r="T282" s="191">
        <f t="shared" si="42"/>
        <v>0</v>
      </c>
      <c r="U282" s="188"/>
    </row>
    <row r="283" spans="1:21" ht="23.25">
      <c r="A283" s="192"/>
      <c r="B283" s="192"/>
      <c r="C283" s="189" t="e">
        <f aca="true" t="shared" si="44" ref="C283:C346">VALUE(IF(G283&lt;1000,LEFT(G283,1),LEFT(G283,2)))</f>
        <v>#VALUE!</v>
      </c>
      <c r="D283" s="189" t="str">
        <f aca="true" t="shared" si="45" ref="D283:D346">RIGHT(G283,2)</f>
        <v/>
      </c>
      <c r="E283" s="189" t="e">
        <f t="shared" si="43"/>
        <v>#VALUE!</v>
      </c>
      <c r="F283" s="192"/>
      <c r="G283" s="193"/>
      <c r="H283" s="190" t="e">
        <f t="shared" si="41"/>
        <v>#VALUE!</v>
      </c>
      <c r="I283" s="249"/>
      <c r="J283" s="192"/>
      <c r="K283" s="192"/>
      <c r="L283" s="192"/>
      <c r="M283" s="195"/>
      <c r="N283" s="194"/>
      <c r="O283" s="194"/>
      <c r="P283" s="188"/>
      <c r="Q283" s="192"/>
      <c r="R283" s="188"/>
      <c r="S283" s="188"/>
      <c r="T283" s="191">
        <f t="shared" si="42"/>
        <v>0</v>
      </c>
      <c r="U283" s="188"/>
    </row>
    <row r="284" spans="1:21" ht="23.25">
      <c r="A284" s="192"/>
      <c r="B284" s="192"/>
      <c r="C284" s="189" t="e">
        <f t="shared" si="44"/>
        <v>#VALUE!</v>
      </c>
      <c r="D284" s="189" t="str">
        <f t="shared" si="45"/>
        <v/>
      </c>
      <c r="E284" s="189" t="e">
        <f t="shared" si="43"/>
        <v>#VALUE!</v>
      </c>
      <c r="F284" s="192"/>
      <c r="G284" s="193"/>
      <c r="H284" s="190" t="e">
        <f t="shared" si="41"/>
        <v>#VALUE!</v>
      </c>
      <c r="I284" s="249"/>
      <c r="J284" s="192"/>
      <c r="K284" s="192"/>
      <c r="L284" s="192"/>
      <c r="M284" s="195"/>
      <c r="N284" s="194"/>
      <c r="O284" s="194"/>
      <c r="P284" s="188"/>
      <c r="Q284" s="192"/>
      <c r="R284" s="188"/>
      <c r="S284" s="188"/>
      <c r="T284" s="191">
        <f t="shared" si="42"/>
        <v>0</v>
      </c>
      <c r="U284" s="188"/>
    </row>
    <row r="285" spans="1:21" ht="23.25">
      <c r="A285" s="192"/>
      <c r="B285" s="192"/>
      <c r="C285" s="189" t="e">
        <f t="shared" si="44"/>
        <v>#VALUE!</v>
      </c>
      <c r="D285" s="189" t="str">
        <f t="shared" si="45"/>
        <v/>
      </c>
      <c r="E285" s="189" t="e">
        <f t="shared" si="43"/>
        <v>#VALUE!</v>
      </c>
      <c r="F285" s="192"/>
      <c r="G285" s="193"/>
      <c r="H285" s="190" t="e">
        <f t="shared" si="41"/>
        <v>#VALUE!</v>
      </c>
      <c r="I285" s="249"/>
      <c r="J285" s="192"/>
      <c r="K285" s="192"/>
      <c r="L285" s="192"/>
      <c r="M285" s="195"/>
      <c r="N285" s="194"/>
      <c r="O285" s="194"/>
      <c r="P285" s="188"/>
      <c r="Q285" s="192"/>
      <c r="R285" s="188"/>
      <c r="S285" s="188"/>
      <c r="T285" s="191">
        <f t="shared" si="42"/>
        <v>0</v>
      </c>
      <c r="U285" s="188"/>
    </row>
    <row r="286" spans="1:21" ht="23.25">
      <c r="A286" s="192"/>
      <c r="B286" s="192"/>
      <c r="C286" s="189" t="e">
        <f t="shared" si="44"/>
        <v>#VALUE!</v>
      </c>
      <c r="D286" s="189" t="str">
        <f t="shared" si="45"/>
        <v/>
      </c>
      <c r="E286" s="189" t="e">
        <f t="shared" si="43"/>
        <v>#VALUE!</v>
      </c>
      <c r="F286" s="192"/>
      <c r="G286" s="193"/>
      <c r="H286" s="190" t="e">
        <f t="shared" si="41"/>
        <v>#VALUE!</v>
      </c>
      <c r="I286" s="249"/>
      <c r="J286" s="192"/>
      <c r="K286" s="192"/>
      <c r="L286" s="192"/>
      <c r="M286" s="195"/>
      <c r="N286" s="194"/>
      <c r="O286" s="194"/>
      <c r="P286" s="188"/>
      <c r="Q286" s="192"/>
      <c r="R286" s="188"/>
      <c r="S286" s="188"/>
      <c r="T286" s="191">
        <f t="shared" si="42"/>
        <v>0</v>
      </c>
      <c r="U286" s="188"/>
    </row>
    <row r="287" spans="1:21" ht="23.25">
      <c r="A287" s="192"/>
      <c r="B287" s="192"/>
      <c r="C287" s="189" t="e">
        <f t="shared" si="44"/>
        <v>#VALUE!</v>
      </c>
      <c r="D287" s="189" t="str">
        <f t="shared" si="45"/>
        <v/>
      </c>
      <c r="E287" s="189" t="e">
        <f t="shared" si="43"/>
        <v>#VALUE!</v>
      </c>
      <c r="F287" s="192"/>
      <c r="G287" s="193"/>
      <c r="H287" s="190" t="e">
        <f t="shared" si="41"/>
        <v>#VALUE!</v>
      </c>
      <c r="I287" s="249"/>
      <c r="J287" s="192"/>
      <c r="K287" s="192"/>
      <c r="L287" s="192"/>
      <c r="M287" s="195"/>
      <c r="N287" s="194"/>
      <c r="O287" s="194"/>
      <c r="P287" s="188"/>
      <c r="Q287" s="192"/>
      <c r="R287" s="188"/>
      <c r="S287" s="188"/>
      <c r="T287" s="191">
        <f t="shared" si="42"/>
        <v>0</v>
      </c>
      <c r="U287" s="188"/>
    </row>
    <row r="288" spans="1:21" ht="23.25">
      <c r="A288" s="192"/>
      <c r="B288" s="192"/>
      <c r="C288" s="189" t="e">
        <f t="shared" si="44"/>
        <v>#VALUE!</v>
      </c>
      <c r="D288" s="189" t="str">
        <f t="shared" si="45"/>
        <v/>
      </c>
      <c r="E288" s="189" t="e">
        <f t="shared" si="43"/>
        <v>#VALUE!</v>
      </c>
      <c r="F288" s="192"/>
      <c r="G288" s="193"/>
      <c r="H288" s="190" t="e">
        <f aca="true" t="shared" si="46" ref="H288:H351">VALUE(IF(I288&lt;1000000000,LEFT(I288,2),LEFT(I288,3)))*10000000</f>
        <v>#VALUE!</v>
      </c>
      <c r="I288" s="249"/>
      <c r="J288" s="192"/>
      <c r="K288" s="192"/>
      <c r="L288" s="192"/>
      <c r="M288" s="195"/>
      <c r="N288" s="194"/>
      <c r="O288" s="194"/>
      <c r="P288" s="188"/>
      <c r="Q288" s="192"/>
      <c r="R288" s="188"/>
      <c r="S288" s="188"/>
      <c r="T288" s="191">
        <f t="shared" si="42"/>
        <v>0</v>
      </c>
      <c r="U288" s="188"/>
    </row>
    <row r="289" spans="1:21" ht="23.25">
      <c r="A289" s="192"/>
      <c r="B289" s="192"/>
      <c r="C289" s="189" t="e">
        <f t="shared" si="44"/>
        <v>#VALUE!</v>
      </c>
      <c r="D289" s="189" t="str">
        <f t="shared" si="45"/>
        <v/>
      </c>
      <c r="E289" s="189" t="e">
        <f t="shared" si="43"/>
        <v>#VALUE!</v>
      </c>
      <c r="F289" s="192"/>
      <c r="G289" s="193"/>
      <c r="H289" s="190" t="e">
        <f t="shared" si="46"/>
        <v>#VALUE!</v>
      </c>
      <c r="I289" s="249"/>
      <c r="J289" s="192"/>
      <c r="K289" s="192"/>
      <c r="L289" s="192"/>
      <c r="M289" s="195"/>
      <c r="N289" s="194"/>
      <c r="O289" s="194"/>
      <c r="P289" s="188"/>
      <c r="Q289" s="192"/>
      <c r="R289" s="188"/>
      <c r="S289" s="188"/>
      <c r="T289" s="191">
        <f t="shared" si="42"/>
        <v>0</v>
      </c>
      <c r="U289" s="188"/>
    </row>
    <row r="290" spans="1:21" ht="23.25">
      <c r="A290" s="192"/>
      <c r="B290" s="192"/>
      <c r="C290" s="189" t="e">
        <f t="shared" si="44"/>
        <v>#VALUE!</v>
      </c>
      <c r="D290" s="189" t="str">
        <f t="shared" si="45"/>
        <v/>
      </c>
      <c r="E290" s="189" t="e">
        <f t="shared" si="43"/>
        <v>#VALUE!</v>
      </c>
      <c r="F290" s="192"/>
      <c r="G290" s="193"/>
      <c r="H290" s="190" t="e">
        <f t="shared" si="46"/>
        <v>#VALUE!</v>
      </c>
      <c r="I290" s="249"/>
      <c r="J290" s="192"/>
      <c r="K290" s="192"/>
      <c r="L290" s="192"/>
      <c r="M290" s="195"/>
      <c r="N290" s="194"/>
      <c r="O290" s="194"/>
      <c r="P290" s="188"/>
      <c r="Q290" s="192"/>
      <c r="R290" s="188"/>
      <c r="S290" s="188"/>
      <c r="T290" s="191">
        <f aca="true" t="shared" si="47" ref="T290:T353">S290/1000</f>
        <v>0</v>
      </c>
      <c r="U290" s="188"/>
    </row>
    <row r="291" spans="1:21" ht="23.25">
      <c r="A291" s="192"/>
      <c r="B291" s="192"/>
      <c r="C291" s="189" t="e">
        <f t="shared" si="44"/>
        <v>#VALUE!</v>
      </c>
      <c r="D291" s="189" t="str">
        <f t="shared" si="45"/>
        <v/>
      </c>
      <c r="E291" s="189" t="e">
        <f t="shared" si="43"/>
        <v>#VALUE!</v>
      </c>
      <c r="F291" s="192"/>
      <c r="G291" s="193"/>
      <c r="H291" s="190" t="e">
        <f t="shared" si="46"/>
        <v>#VALUE!</v>
      </c>
      <c r="I291" s="249"/>
      <c r="J291" s="192"/>
      <c r="K291" s="192"/>
      <c r="L291" s="192"/>
      <c r="M291" s="195"/>
      <c r="N291" s="194"/>
      <c r="O291" s="194"/>
      <c r="P291" s="188"/>
      <c r="Q291" s="192"/>
      <c r="R291" s="188"/>
      <c r="S291" s="188"/>
      <c r="T291" s="191">
        <f t="shared" si="47"/>
        <v>0</v>
      </c>
      <c r="U291" s="188"/>
    </row>
    <row r="292" spans="1:21" ht="23.25">
      <c r="A292" s="192"/>
      <c r="B292" s="192"/>
      <c r="C292" s="189" t="e">
        <f t="shared" si="44"/>
        <v>#VALUE!</v>
      </c>
      <c r="D292" s="189" t="str">
        <f t="shared" si="45"/>
        <v/>
      </c>
      <c r="E292" s="189" t="e">
        <f t="shared" si="43"/>
        <v>#VALUE!</v>
      </c>
      <c r="F292" s="192"/>
      <c r="G292" s="193"/>
      <c r="H292" s="190" t="e">
        <f t="shared" si="46"/>
        <v>#VALUE!</v>
      </c>
      <c r="I292" s="249"/>
      <c r="J292" s="192"/>
      <c r="K292" s="192"/>
      <c r="L292" s="192"/>
      <c r="M292" s="195"/>
      <c r="N292" s="194"/>
      <c r="O292" s="194"/>
      <c r="P292" s="188"/>
      <c r="Q292" s="192"/>
      <c r="R292" s="188"/>
      <c r="S292" s="188"/>
      <c r="T292" s="191">
        <f t="shared" si="47"/>
        <v>0</v>
      </c>
      <c r="U292" s="188"/>
    </row>
    <row r="293" spans="1:21" ht="23.25">
      <c r="A293" s="192"/>
      <c r="B293" s="192"/>
      <c r="C293" s="189" t="e">
        <f t="shared" si="44"/>
        <v>#VALUE!</v>
      </c>
      <c r="D293" s="189" t="str">
        <f t="shared" si="45"/>
        <v/>
      </c>
      <c r="E293" s="189" t="e">
        <f t="shared" si="43"/>
        <v>#VALUE!</v>
      </c>
      <c r="F293" s="192"/>
      <c r="G293" s="193"/>
      <c r="H293" s="190" t="e">
        <f t="shared" si="46"/>
        <v>#VALUE!</v>
      </c>
      <c r="I293" s="249"/>
      <c r="J293" s="192"/>
      <c r="K293" s="192"/>
      <c r="L293" s="192"/>
      <c r="M293" s="195"/>
      <c r="N293" s="194"/>
      <c r="O293" s="194"/>
      <c r="P293" s="188"/>
      <c r="Q293" s="192"/>
      <c r="R293" s="188"/>
      <c r="S293" s="188"/>
      <c r="T293" s="191">
        <f t="shared" si="47"/>
        <v>0</v>
      </c>
      <c r="U293" s="188"/>
    </row>
    <row r="294" spans="1:21" ht="23.25">
      <c r="A294" s="192"/>
      <c r="B294" s="192"/>
      <c r="C294" s="189" t="e">
        <f t="shared" si="44"/>
        <v>#VALUE!</v>
      </c>
      <c r="D294" s="189" t="str">
        <f t="shared" si="45"/>
        <v/>
      </c>
      <c r="E294" s="189" t="e">
        <f t="shared" si="43"/>
        <v>#VALUE!</v>
      </c>
      <c r="F294" s="192"/>
      <c r="G294" s="193"/>
      <c r="H294" s="190" t="e">
        <f t="shared" si="46"/>
        <v>#VALUE!</v>
      </c>
      <c r="I294" s="249"/>
      <c r="J294" s="192"/>
      <c r="K294" s="192"/>
      <c r="L294" s="192"/>
      <c r="M294" s="195"/>
      <c r="N294" s="194"/>
      <c r="O294" s="194"/>
      <c r="P294" s="188"/>
      <c r="Q294" s="192"/>
      <c r="R294" s="188"/>
      <c r="S294" s="188"/>
      <c r="T294" s="191">
        <f t="shared" si="47"/>
        <v>0</v>
      </c>
      <c r="U294" s="188"/>
    </row>
    <row r="295" spans="1:21" ht="23.25">
      <c r="A295" s="192"/>
      <c r="B295" s="192"/>
      <c r="C295" s="189" t="e">
        <f t="shared" si="44"/>
        <v>#VALUE!</v>
      </c>
      <c r="D295" s="189" t="str">
        <f t="shared" si="45"/>
        <v/>
      </c>
      <c r="E295" s="189" t="e">
        <f t="shared" si="43"/>
        <v>#VALUE!</v>
      </c>
      <c r="F295" s="192"/>
      <c r="G295" s="193"/>
      <c r="H295" s="190" t="e">
        <f t="shared" si="46"/>
        <v>#VALUE!</v>
      </c>
      <c r="I295" s="249"/>
      <c r="J295" s="192"/>
      <c r="K295" s="192"/>
      <c r="L295" s="192"/>
      <c r="M295" s="195"/>
      <c r="N295" s="194"/>
      <c r="O295" s="194"/>
      <c r="P295" s="188"/>
      <c r="Q295" s="192"/>
      <c r="R295" s="188"/>
      <c r="S295" s="188"/>
      <c r="T295" s="191">
        <f t="shared" si="47"/>
        <v>0</v>
      </c>
      <c r="U295" s="188"/>
    </row>
    <row r="296" spans="1:21" ht="23.25">
      <c r="A296" s="192"/>
      <c r="B296" s="192"/>
      <c r="C296" s="189" t="e">
        <f t="shared" si="44"/>
        <v>#VALUE!</v>
      </c>
      <c r="D296" s="189" t="str">
        <f t="shared" si="45"/>
        <v/>
      </c>
      <c r="E296" s="189" t="e">
        <f t="shared" si="43"/>
        <v>#VALUE!</v>
      </c>
      <c r="F296" s="192"/>
      <c r="G296" s="193"/>
      <c r="H296" s="190" t="e">
        <f t="shared" si="46"/>
        <v>#VALUE!</v>
      </c>
      <c r="I296" s="249"/>
      <c r="J296" s="192"/>
      <c r="K296" s="192"/>
      <c r="L296" s="192"/>
      <c r="M296" s="195"/>
      <c r="N296" s="194"/>
      <c r="O296" s="194"/>
      <c r="P296" s="188"/>
      <c r="Q296" s="192"/>
      <c r="R296" s="188"/>
      <c r="S296" s="188"/>
      <c r="T296" s="191">
        <f t="shared" si="47"/>
        <v>0</v>
      </c>
      <c r="U296" s="188"/>
    </row>
    <row r="297" spans="1:21" ht="23.25">
      <c r="A297" s="192"/>
      <c r="B297" s="192"/>
      <c r="C297" s="189" t="e">
        <f t="shared" si="44"/>
        <v>#VALUE!</v>
      </c>
      <c r="D297" s="189" t="str">
        <f t="shared" si="45"/>
        <v/>
      </c>
      <c r="E297" s="189" t="e">
        <f t="shared" si="43"/>
        <v>#VALUE!</v>
      </c>
      <c r="F297" s="192"/>
      <c r="G297" s="193"/>
      <c r="H297" s="190" t="e">
        <f t="shared" si="46"/>
        <v>#VALUE!</v>
      </c>
      <c r="I297" s="249"/>
      <c r="J297" s="192"/>
      <c r="K297" s="192"/>
      <c r="L297" s="192"/>
      <c r="M297" s="195"/>
      <c r="N297" s="194"/>
      <c r="O297" s="194"/>
      <c r="P297" s="188"/>
      <c r="Q297" s="192"/>
      <c r="R297" s="188"/>
      <c r="S297" s="188"/>
      <c r="T297" s="191">
        <f t="shared" si="47"/>
        <v>0</v>
      </c>
      <c r="U297" s="188"/>
    </row>
    <row r="298" spans="1:21" ht="23.25">
      <c r="A298" s="192"/>
      <c r="B298" s="192"/>
      <c r="C298" s="189" t="e">
        <f t="shared" si="44"/>
        <v>#VALUE!</v>
      </c>
      <c r="D298" s="189" t="str">
        <f t="shared" si="45"/>
        <v/>
      </c>
      <c r="E298" s="189" t="e">
        <f t="shared" si="43"/>
        <v>#VALUE!</v>
      </c>
      <c r="F298" s="192"/>
      <c r="G298" s="193"/>
      <c r="H298" s="190" t="e">
        <f t="shared" si="46"/>
        <v>#VALUE!</v>
      </c>
      <c r="I298" s="249"/>
      <c r="J298" s="192"/>
      <c r="K298" s="192"/>
      <c r="L298" s="192"/>
      <c r="M298" s="195"/>
      <c r="N298" s="194"/>
      <c r="O298" s="194"/>
      <c r="P298" s="188"/>
      <c r="Q298" s="192"/>
      <c r="R298" s="188"/>
      <c r="S298" s="188"/>
      <c r="T298" s="191">
        <f t="shared" si="47"/>
        <v>0</v>
      </c>
      <c r="U298" s="188"/>
    </row>
    <row r="299" spans="1:21" ht="23.25">
      <c r="A299" s="192"/>
      <c r="B299" s="192"/>
      <c r="C299" s="189" t="e">
        <f t="shared" si="44"/>
        <v>#VALUE!</v>
      </c>
      <c r="D299" s="189" t="str">
        <f t="shared" si="45"/>
        <v/>
      </c>
      <c r="E299" s="189" t="e">
        <f t="shared" si="43"/>
        <v>#VALUE!</v>
      </c>
      <c r="F299" s="192"/>
      <c r="G299" s="193"/>
      <c r="H299" s="190" t="e">
        <f t="shared" si="46"/>
        <v>#VALUE!</v>
      </c>
      <c r="I299" s="249"/>
      <c r="J299" s="192"/>
      <c r="K299" s="192"/>
      <c r="L299" s="192"/>
      <c r="M299" s="195"/>
      <c r="N299" s="194"/>
      <c r="O299" s="194"/>
      <c r="P299" s="188"/>
      <c r="Q299" s="192"/>
      <c r="R299" s="188"/>
      <c r="S299" s="188"/>
      <c r="T299" s="191">
        <f t="shared" si="47"/>
        <v>0</v>
      </c>
      <c r="U299" s="188"/>
    </row>
    <row r="300" spans="1:21" ht="23.25">
      <c r="A300" s="192"/>
      <c r="B300" s="192"/>
      <c r="C300" s="189" t="e">
        <f t="shared" si="44"/>
        <v>#VALUE!</v>
      </c>
      <c r="D300" s="189" t="str">
        <f t="shared" si="45"/>
        <v/>
      </c>
      <c r="E300" s="189" t="e">
        <f t="shared" si="43"/>
        <v>#VALUE!</v>
      </c>
      <c r="F300" s="192"/>
      <c r="G300" s="193"/>
      <c r="H300" s="190" t="e">
        <f t="shared" si="46"/>
        <v>#VALUE!</v>
      </c>
      <c r="I300" s="249"/>
      <c r="J300" s="192"/>
      <c r="K300" s="192"/>
      <c r="L300" s="192"/>
      <c r="M300" s="195"/>
      <c r="N300" s="194"/>
      <c r="O300" s="194"/>
      <c r="P300" s="188"/>
      <c r="Q300" s="192"/>
      <c r="R300" s="188"/>
      <c r="S300" s="188"/>
      <c r="T300" s="191">
        <f t="shared" si="47"/>
        <v>0</v>
      </c>
      <c r="U300" s="188"/>
    </row>
    <row r="301" spans="1:21" ht="23.25">
      <c r="A301" s="192"/>
      <c r="B301" s="192"/>
      <c r="C301" s="189" t="e">
        <f t="shared" si="44"/>
        <v>#VALUE!</v>
      </c>
      <c r="D301" s="189" t="str">
        <f t="shared" si="45"/>
        <v/>
      </c>
      <c r="E301" s="189" t="e">
        <f t="shared" si="43"/>
        <v>#VALUE!</v>
      </c>
      <c r="F301" s="192"/>
      <c r="G301" s="193"/>
      <c r="H301" s="190" t="e">
        <f t="shared" si="46"/>
        <v>#VALUE!</v>
      </c>
      <c r="I301" s="249"/>
      <c r="J301" s="192"/>
      <c r="K301" s="192"/>
      <c r="L301" s="192"/>
      <c r="M301" s="195"/>
      <c r="N301" s="194"/>
      <c r="O301" s="194"/>
      <c r="P301" s="188"/>
      <c r="Q301" s="192"/>
      <c r="R301" s="188"/>
      <c r="S301" s="188"/>
      <c r="T301" s="191">
        <f t="shared" si="47"/>
        <v>0</v>
      </c>
      <c r="U301" s="188"/>
    </row>
    <row r="302" spans="1:21" ht="23.25">
      <c r="A302" s="192"/>
      <c r="B302" s="192"/>
      <c r="C302" s="189" t="e">
        <f t="shared" si="44"/>
        <v>#VALUE!</v>
      </c>
      <c r="D302" s="189" t="str">
        <f t="shared" si="45"/>
        <v/>
      </c>
      <c r="E302" s="189" t="e">
        <f t="shared" si="43"/>
        <v>#VALUE!</v>
      </c>
      <c r="F302" s="192"/>
      <c r="G302" s="193"/>
      <c r="H302" s="190" t="e">
        <f t="shared" si="46"/>
        <v>#VALUE!</v>
      </c>
      <c r="I302" s="249"/>
      <c r="J302" s="192"/>
      <c r="K302" s="192"/>
      <c r="L302" s="192"/>
      <c r="M302" s="195"/>
      <c r="N302" s="194"/>
      <c r="O302" s="194"/>
      <c r="P302" s="188"/>
      <c r="Q302" s="192"/>
      <c r="R302" s="188"/>
      <c r="S302" s="188"/>
      <c r="T302" s="191">
        <f t="shared" si="47"/>
        <v>0</v>
      </c>
      <c r="U302" s="188"/>
    </row>
    <row r="303" spans="1:21" ht="23.25">
      <c r="A303" s="192"/>
      <c r="B303" s="192"/>
      <c r="C303" s="189" t="e">
        <f t="shared" si="44"/>
        <v>#VALUE!</v>
      </c>
      <c r="D303" s="189" t="str">
        <f t="shared" si="45"/>
        <v/>
      </c>
      <c r="E303" s="189" t="e">
        <f t="shared" si="43"/>
        <v>#VALUE!</v>
      </c>
      <c r="F303" s="192"/>
      <c r="G303" s="193"/>
      <c r="H303" s="190" t="e">
        <f t="shared" si="46"/>
        <v>#VALUE!</v>
      </c>
      <c r="I303" s="249"/>
      <c r="J303" s="192"/>
      <c r="K303" s="192"/>
      <c r="L303" s="192"/>
      <c r="M303" s="195"/>
      <c r="N303" s="194"/>
      <c r="O303" s="194"/>
      <c r="P303" s="188"/>
      <c r="Q303" s="192"/>
      <c r="R303" s="188"/>
      <c r="S303" s="188"/>
      <c r="T303" s="191">
        <f t="shared" si="47"/>
        <v>0</v>
      </c>
      <c r="U303" s="188"/>
    </row>
    <row r="304" spans="1:21" ht="23.25">
      <c r="A304" s="192"/>
      <c r="B304" s="192"/>
      <c r="C304" s="189" t="e">
        <f t="shared" si="44"/>
        <v>#VALUE!</v>
      </c>
      <c r="D304" s="189" t="str">
        <f t="shared" si="45"/>
        <v/>
      </c>
      <c r="E304" s="189" t="e">
        <f t="shared" si="43"/>
        <v>#VALUE!</v>
      </c>
      <c r="F304" s="192"/>
      <c r="G304" s="193"/>
      <c r="H304" s="190" t="e">
        <f t="shared" si="46"/>
        <v>#VALUE!</v>
      </c>
      <c r="I304" s="249"/>
      <c r="J304" s="192"/>
      <c r="K304" s="192"/>
      <c r="L304" s="192"/>
      <c r="M304" s="195"/>
      <c r="N304" s="194"/>
      <c r="O304" s="194"/>
      <c r="P304" s="188"/>
      <c r="Q304" s="192"/>
      <c r="R304" s="188"/>
      <c r="S304" s="188"/>
      <c r="T304" s="191">
        <f t="shared" si="47"/>
        <v>0</v>
      </c>
      <c r="U304" s="188"/>
    </row>
    <row r="305" spans="1:21" ht="23.25">
      <c r="A305" s="192"/>
      <c r="B305" s="192"/>
      <c r="C305" s="189" t="e">
        <f t="shared" si="44"/>
        <v>#VALUE!</v>
      </c>
      <c r="D305" s="189" t="str">
        <f t="shared" si="45"/>
        <v/>
      </c>
      <c r="E305" s="189" t="e">
        <f t="shared" si="43"/>
        <v>#VALUE!</v>
      </c>
      <c r="F305" s="192"/>
      <c r="G305" s="193"/>
      <c r="H305" s="190" t="e">
        <f t="shared" si="46"/>
        <v>#VALUE!</v>
      </c>
      <c r="I305" s="249"/>
      <c r="J305" s="192"/>
      <c r="K305" s="192"/>
      <c r="L305" s="192"/>
      <c r="M305" s="195"/>
      <c r="N305" s="194"/>
      <c r="O305" s="194"/>
      <c r="P305" s="188"/>
      <c r="Q305" s="192"/>
      <c r="R305" s="188"/>
      <c r="S305" s="188"/>
      <c r="T305" s="191">
        <f t="shared" si="47"/>
        <v>0</v>
      </c>
      <c r="U305" s="188"/>
    </row>
    <row r="306" spans="1:21" ht="23.25">
      <c r="A306" s="192"/>
      <c r="B306" s="192"/>
      <c r="C306" s="189" t="e">
        <f t="shared" si="44"/>
        <v>#VALUE!</v>
      </c>
      <c r="D306" s="189" t="str">
        <f t="shared" si="45"/>
        <v/>
      </c>
      <c r="E306" s="189" t="e">
        <f t="shared" si="43"/>
        <v>#VALUE!</v>
      </c>
      <c r="F306" s="192"/>
      <c r="G306" s="193"/>
      <c r="H306" s="190" t="e">
        <f t="shared" si="46"/>
        <v>#VALUE!</v>
      </c>
      <c r="I306" s="249"/>
      <c r="J306" s="192"/>
      <c r="K306" s="192"/>
      <c r="L306" s="192"/>
      <c r="M306" s="195"/>
      <c r="N306" s="194"/>
      <c r="O306" s="194"/>
      <c r="P306" s="188"/>
      <c r="Q306" s="192"/>
      <c r="R306" s="188"/>
      <c r="S306" s="188"/>
      <c r="T306" s="191">
        <f t="shared" si="47"/>
        <v>0</v>
      </c>
      <c r="U306" s="188"/>
    </row>
    <row r="307" spans="1:21" ht="23.25">
      <c r="A307" s="192"/>
      <c r="B307" s="192"/>
      <c r="C307" s="189" t="e">
        <f t="shared" si="44"/>
        <v>#VALUE!</v>
      </c>
      <c r="D307" s="189" t="str">
        <f t="shared" si="45"/>
        <v/>
      </c>
      <c r="E307" s="189" t="e">
        <f t="shared" si="43"/>
        <v>#VALUE!</v>
      </c>
      <c r="F307" s="192"/>
      <c r="G307" s="193"/>
      <c r="H307" s="190" t="e">
        <f t="shared" si="46"/>
        <v>#VALUE!</v>
      </c>
      <c r="I307" s="249"/>
      <c r="J307" s="192"/>
      <c r="K307" s="192"/>
      <c r="L307" s="192"/>
      <c r="M307" s="195"/>
      <c r="N307" s="194"/>
      <c r="O307" s="194"/>
      <c r="P307" s="188"/>
      <c r="Q307" s="192"/>
      <c r="R307" s="188"/>
      <c r="S307" s="188"/>
      <c r="T307" s="191">
        <f t="shared" si="47"/>
        <v>0</v>
      </c>
      <c r="U307" s="188"/>
    </row>
    <row r="308" spans="1:21" ht="23.25">
      <c r="A308" s="192"/>
      <c r="B308" s="192"/>
      <c r="C308" s="189" t="e">
        <f t="shared" si="44"/>
        <v>#VALUE!</v>
      </c>
      <c r="D308" s="189" t="str">
        <f t="shared" si="45"/>
        <v/>
      </c>
      <c r="E308" s="189" t="e">
        <f aca="true" t="shared" si="48" ref="E308:E371">LEFT(J308,2)*10</f>
        <v>#VALUE!</v>
      </c>
      <c r="F308" s="192"/>
      <c r="G308" s="193"/>
      <c r="H308" s="190" t="e">
        <f t="shared" si="46"/>
        <v>#VALUE!</v>
      </c>
      <c r="I308" s="249"/>
      <c r="J308" s="192"/>
      <c r="K308" s="192"/>
      <c r="L308" s="192"/>
      <c r="M308" s="195"/>
      <c r="N308" s="194"/>
      <c r="O308" s="194"/>
      <c r="P308" s="188"/>
      <c r="Q308" s="192"/>
      <c r="R308" s="188"/>
      <c r="S308" s="188"/>
      <c r="T308" s="191">
        <f t="shared" si="47"/>
        <v>0</v>
      </c>
      <c r="U308" s="188"/>
    </row>
    <row r="309" spans="1:21" ht="23.25">
      <c r="A309" s="192"/>
      <c r="B309" s="192"/>
      <c r="C309" s="189" t="e">
        <f t="shared" si="44"/>
        <v>#VALUE!</v>
      </c>
      <c r="D309" s="189" t="str">
        <f t="shared" si="45"/>
        <v/>
      </c>
      <c r="E309" s="189" t="e">
        <f t="shared" si="48"/>
        <v>#VALUE!</v>
      </c>
      <c r="F309" s="192"/>
      <c r="G309" s="193"/>
      <c r="H309" s="190" t="e">
        <f t="shared" si="46"/>
        <v>#VALUE!</v>
      </c>
      <c r="I309" s="249"/>
      <c r="J309" s="192"/>
      <c r="K309" s="192"/>
      <c r="L309" s="192"/>
      <c r="M309" s="195"/>
      <c r="N309" s="194"/>
      <c r="O309" s="194"/>
      <c r="P309" s="188"/>
      <c r="Q309" s="192"/>
      <c r="R309" s="188"/>
      <c r="S309" s="188"/>
      <c r="T309" s="191">
        <f t="shared" si="47"/>
        <v>0</v>
      </c>
      <c r="U309" s="188"/>
    </row>
    <row r="310" spans="1:21" ht="23.25">
      <c r="A310" s="192"/>
      <c r="B310" s="192"/>
      <c r="C310" s="189" t="e">
        <f t="shared" si="44"/>
        <v>#VALUE!</v>
      </c>
      <c r="D310" s="189" t="str">
        <f t="shared" si="45"/>
        <v/>
      </c>
      <c r="E310" s="189" t="e">
        <f t="shared" si="48"/>
        <v>#VALUE!</v>
      </c>
      <c r="F310" s="192"/>
      <c r="G310" s="193"/>
      <c r="H310" s="190" t="e">
        <f t="shared" si="46"/>
        <v>#VALUE!</v>
      </c>
      <c r="I310" s="249"/>
      <c r="J310" s="192"/>
      <c r="K310" s="192"/>
      <c r="L310" s="192"/>
      <c r="M310" s="195"/>
      <c r="N310" s="194"/>
      <c r="O310" s="194"/>
      <c r="P310" s="188"/>
      <c r="Q310" s="192"/>
      <c r="R310" s="188"/>
      <c r="S310" s="188"/>
      <c r="T310" s="191">
        <f t="shared" si="47"/>
        <v>0</v>
      </c>
      <c r="U310" s="188"/>
    </row>
    <row r="311" spans="1:21" ht="23.25">
      <c r="A311" s="192"/>
      <c r="B311" s="192"/>
      <c r="C311" s="189" t="e">
        <f t="shared" si="44"/>
        <v>#VALUE!</v>
      </c>
      <c r="D311" s="189" t="str">
        <f t="shared" si="45"/>
        <v/>
      </c>
      <c r="E311" s="189" t="e">
        <f t="shared" si="48"/>
        <v>#VALUE!</v>
      </c>
      <c r="F311" s="192"/>
      <c r="G311" s="193"/>
      <c r="H311" s="190" t="e">
        <f t="shared" si="46"/>
        <v>#VALUE!</v>
      </c>
      <c r="I311" s="249"/>
      <c r="J311" s="192"/>
      <c r="K311" s="192"/>
      <c r="L311" s="192"/>
      <c r="M311" s="195"/>
      <c r="N311" s="194"/>
      <c r="O311" s="194"/>
      <c r="P311" s="188"/>
      <c r="Q311" s="192"/>
      <c r="R311" s="188"/>
      <c r="S311" s="188"/>
      <c r="T311" s="191">
        <f t="shared" si="47"/>
        <v>0</v>
      </c>
      <c r="U311" s="188"/>
    </row>
    <row r="312" spans="1:21" ht="23.25">
      <c r="A312" s="192"/>
      <c r="B312" s="192"/>
      <c r="C312" s="189" t="e">
        <f t="shared" si="44"/>
        <v>#VALUE!</v>
      </c>
      <c r="D312" s="189" t="str">
        <f t="shared" si="45"/>
        <v/>
      </c>
      <c r="E312" s="189" t="e">
        <f t="shared" si="48"/>
        <v>#VALUE!</v>
      </c>
      <c r="F312" s="192"/>
      <c r="G312" s="193"/>
      <c r="H312" s="190" t="e">
        <f t="shared" si="46"/>
        <v>#VALUE!</v>
      </c>
      <c r="I312" s="249"/>
      <c r="J312" s="192"/>
      <c r="K312" s="192"/>
      <c r="L312" s="192"/>
      <c r="M312" s="195"/>
      <c r="N312" s="194"/>
      <c r="O312" s="194"/>
      <c r="P312" s="188"/>
      <c r="Q312" s="192"/>
      <c r="R312" s="188"/>
      <c r="S312" s="188"/>
      <c r="T312" s="191">
        <f t="shared" si="47"/>
        <v>0</v>
      </c>
      <c r="U312" s="188"/>
    </row>
    <row r="313" spans="1:21" ht="23.25">
      <c r="A313" s="192"/>
      <c r="B313" s="192"/>
      <c r="C313" s="189" t="e">
        <f t="shared" si="44"/>
        <v>#VALUE!</v>
      </c>
      <c r="D313" s="189" t="str">
        <f t="shared" si="45"/>
        <v/>
      </c>
      <c r="E313" s="189" t="e">
        <f t="shared" si="48"/>
        <v>#VALUE!</v>
      </c>
      <c r="F313" s="192"/>
      <c r="G313" s="193"/>
      <c r="H313" s="190" t="e">
        <f t="shared" si="46"/>
        <v>#VALUE!</v>
      </c>
      <c r="I313" s="249"/>
      <c r="J313" s="192"/>
      <c r="K313" s="192"/>
      <c r="L313" s="192"/>
      <c r="M313" s="195"/>
      <c r="N313" s="194"/>
      <c r="O313" s="194"/>
      <c r="P313" s="188"/>
      <c r="Q313" s="192"/>
      <c r="R313" s="188"/>
      <c r="S313" s="188"/>
      <c r="T313" s="191">
        <f t="shared" si="47"/>
        <v>0</v>
      </c>
      <c r="U313" s="188"/>
    </row>
    <row r="314" spans="1:21" ht="23.25">
      <c r="A314" s="192"/>
      <c r="B314" s="192"/>
      <c r="C314" s="189" t="e">
        <f t="shared" si="44"/>
        <v>#VALUE!</v>
      </c>
      <c r="D314" s="189" t="str">
        <f t="shared" si="45"/>
        <v/>
      </c>
      <c r="E314" s="189" t="e">
        <f t="shared" si="48"/>
        <v>#VALUE!</v>
      </c>
      <c r="F314" s="192"/>
      <c r="G314" s="193"/>
      <c r="H314" s="190" t="e">
        <f t="shared" si="46"/>
        <v>#VALUE!</v>
      </c>
      <c r="I314" s="249"/>
      <c r="J314" s="192"/>
      <c r="K314" s="192"/>
      <c r="L314" s="192"/>
      <c r="M314" s="195"/>
      <c r="N314" s="194"/>
      <c r="O314" s="194"/>
      <c r="P314" s="188"/>
      <c r="Q314" s="192"/>
      <c r="R314" s="188"/>
      <c r="S314" s="188"/>
      <c r="T314" s="191">
        <f t="shared" si="47"/>
        <v>0</v>
      </c>
      <c r="U314" s="188"/>
    </row>
    <row r="315" spans="1:21" ht="23.25">
      <c r="A315" s="192"/>
      <c r="B315" s="192"/>
      <c r="C315" s="189" t="e">
        <f t="shared" si="44"/>
        <v>#VALUE!</v>
      </c>
      <c r="D315" s="189" t="str">
        <f t="shared" si="45"/>
        <v/>
      </c>
      <c r="E315" s="189" t="e">
        <f t="shared" si="48"/>
        <v>#VALUE!</v>
      </c>
      <c r="F315" s="192"/>
      <c r="G315" s="193"/>
      <c r="H315" s="190" t="e">
        <f t="shared" si="46"/>
        <v>#VALUE!</v>
      </c>
      <c r="I315" s="249"/>
      <c r="J315" s="192"/>
      <c r="K315" s="192"/>
      <c r="L315" s="192"/>
      <c r="M315" s="195"/>
      <c r="N315" s="194"/>
      <c r="O315" s="194"/>
      <c r="P315" s="188"/>
      <c r="Q315" s="192"/>
      <c r="R315" s="188"/>
      <c r="S315" s="188"/>
      <c r="T315" s="191">
        <f t="shared" si="47"/>
        <v>0</v>
      </c>
      <c r="U315" s="188"/>
    </row>
    <row r="316" spans="1:21" ht="23.25">
      <c r="A316" s="192"/>
      <c r="B316" s="192"/>
      <c r="C316" s="189" t="e">
        <f t="shared" si="44"/>
        <v>#VALUE!</v>
      </c>
      <c r="D316" s="189" t="str">
        <f t="shared" si="45"/>
        <v/>
      </c>
      <c r="E316" s="189" t="e">
        <f t="shared" si="48"/>
        <v>#VALUE!</v>
      </c>
      <c r="F316" s="192"/>
      <c r="G316" s="193"/>
      <c r="H316" s="190" t="e">
        <f t="shared" si="46"/>
        <v>#VALUE!</v>
      </c>
      <c r="I316" s="249"/>
      <c r="J316" s="192"/>
      <c r="K316" s="192"/>
      <c r="L316" s="192"/>
      <c r="M316" s="195"/>
      <c r="N316" s="194"/>
      <c r="O316" s="194"/>
      <c r="P316" s="188"/>
      <c r="Q316" s="192"/>
      <c r="R316" s="188"/>
      <c r="S316" s="188"/>
      <c r="T316" s="191">
        <f t="shared" si="47"/>
        <v>0</v>
      </c>
      <c r="U316" s="188"/>
    </row>
    <row r="317" spans="1:21" ht="23.25">
      <c r="A317" s="192"/>
      <c r="B317" s="192"/>
      <c r="C317" s="189" t="e">
        <f t="shared" si="44"/>
        <v>#VALUE!</v>
      </c>
      <c r="D317" s="189" t="str">
        <f t="shared" si="45"/>
        <v/>
      </c>
      <c r="E317" s="189" t="e">
        <f t="shared" si="48"/>
        <v>#VALUE!</v>
      </c>
      <c r="F317" s="192"/>
      <c r="G317" s="193"/>
      <c r="H317" s="190" t="e">
        <f t="shared" si="46"/>
        <v>#VALUE!</v>
      </c>
      <c r="I317" s="249"/>
      <c r="J317" s="192"/>
      <c r="K317" s="192"/>
      <c r="L317" s="192"/>
      <c r="M317" s="195"/>
      <c r="N317" s="194"/>
      <c r="O317" s="194"/>
      <c r="P317" s="188"/>
      <c r="Q317" s="192"/>
      <c r="R317" s="188"/>
      <c r="S317" s="188"/>
      <c r="T317" s="191">
        <f t="shared" si="47"/>
        <v>0</v>
      </c>
      <c r="U317" s="188"/>
    </row>
    <row r="318" spans="1:21" ht="23.25">
      <c r="A318" s="192"/>
      <c r="B318" s="192"/>
      <c r="C318" s="189" t="e">
        <f t="shared" si="44"/>
        <v>#VALUE!</v>
      </c>
      <c r="D318" s="189" t="str">
        <f t="shared" si="45"/>
        <v/>
      </c>
      <c r="E318" s="189" t="e">
        <f t="shared" si="48"/>
        <v>#VALUE!</v>
      </c>
      <c r="F318" s="192"/>
      <c r="G318" s="193"/>
      <c r="H318" s="190" t="e">
        <f t="shared" si="46"/>
        <v>#VALUE!</v>
      </c>
      <c r="I318" s="249"/>
      <c r="J318" s="192"/>
      <c r="K318" s="192"/>
      <c r="L318" s="192"/>
      <c r="M318" s="195"/>
      <c r="N318" s="194"/>
      <c r="O318" s="194"/>
      <c r="P318" s="188"/>
      <c r="Q318" s="192"/>
      <c r="R318" s="188"/>
      <c r="S318" s="188"/>
      <c r="T318" s="191">
        <f t="shared" si="47"/>
        <v>0</v>
      </c>
      <c r="U318" s="188"/>
    </row>
    <row r="319" spans="1:21" ht="23.25">
      <c r="A319" s="192"/>
      <c r="B319" s="192"/>
      <c r="C319" s="189" t="e">
        <f t="shared" si="44"/>
        <v>#VALUE!</v>
      </c>
      <c r="D319" s="189" t="str">
        <f t="shared" si="45"/>
        <v/>
      </c>
      <c r="E319" s="189" t="e">
        <f t="shared" si="48"/>
        <v>#VALUE!</v>
      </c>
      <c r="F319" s="192"/>
      <c r="G319" s="193"/>
      <c r="H319" s="190" t="e">
        <f t="shared" si="46"/>
        <v>#VALUE!</v>
      </c>
      <c r="I319" s="249"/>
      <c r="J319" s="192"/>
      <c r="K319" s="192"/>
      <c r="L319" s="192"/>
      <c r="M319" s="195"/>
      <c r="N319" s="194"/>
      <c r="O319" s="194"/>
      <c r="P319" s="188"/>
      <c r="Q319" s="192"/>
      <c r="R319" s="188"/>
      <c r="S319" s="188"/>
      <c r="T319" s="191">
        <f t="shared" si="47"/>
        <v>0</v>
      </c>
      <c r="U319" s="188"/>
    </row>
    <row r="320" spans="1:21" ht="23.25">
      <c r="A320" s="192"/>
      <c r="B320" s="192"/>
      <c r="C320" s="189" t="e">
        <f t="shared" si="44"/>
        <v>#VALUE!</v>
      </c>
      <c r="D320" s="189" t="str">
        <f t="shared" si="45"/>
        <v/>
      </c>
      <c r="E320" s="189" t="e">
        <f t="shared" si="48"/>
        <v>#VALUE!</v>
      </c>
      <c r="F320" s="192"/>
      <c r="G320" s="193"/>
      <c r="H320" s="190" t="e">
        <f t="shared" si="46"/>
        <v>#VALUE!</v>
      </c>
      <c r="I320" s="249"/>
      <c r="J320" s="192"/>
      <c r="K320" s="192"/>
      <c r="L320" s="192"/>
      <c r="M320" s="195"/>
      <c r="N320" s="194"/>
      <c r="O320" s="194"/>
      <c r="P320" s="188"/>
      <c r="Q320" s="192"/>
      <c r="R320" s="188"/>
      <c r="S320" s="188"/>
      <c r="T320" s="191">
        <f t="shared" si="47"/>
        <v>0</v>
      </c>
      <c r="U320" s="188"/>
    </row>
    <row r="321" spans="1:21" ht="23.25">
      <c r="A321" s="192"/>
      <c r="B321" s="192"/>
      <c r="C321" s="189" t="e">
        <f t="shared" si="44"/>
        <v>#VALUE!</v>
      </c>
      <c r="D321" s="189" t="str">
        <f t="shared" si="45"/>
        <v/>
      </c>
      <c r="E321" s="189" t="e">
        <f t="shared" si="48"/>
        <v>#VALUE!</v>
      </c>
      <c r="F321" s="192"/>
      <c r="G321" s="193"/>
      <c r="H321" s="190" t="e">
        <f t="shared" si="46"/>
        <v>#VALUE!</v>
      </c>
      <c r="I321" s="249"/>
      <c r="J321" s="192"/>
      <c r="K321" s="192"/>
      <c r="L321" s="192"/>
      <c r="M321" s="195"/>
      <c r="N321" s="194"/>
      <c r="O321" s="194"/>
      <c r="P321" s="188"/>
      <c r="Q321" s="192"/>
      <c r="R321" s="188"/>
      <c r="S321" s="188"/>
      <c r="T321" s="191">
        <f t="shared" si="47"/>
        <v>0</v>
      </c>
      <c r="U321" s="188"/>
    </row>
    <row r="322" spans="1:21" ht="23.25">
      <c r="A322" s="192"/>
      <c r="B322" s="192"/>
      <c r="C322" s="189" t="e">
        <f t="shared" si="44"/>
        <v>#VALUE!</v>
      </c>
      <c r="D322" s="189" t="str">
        <f t="shared" si="45"/>
        <v/>
      </c>
      <c r="E322" s="189" t="e">
        <f t="shared" si="48"/>
        <v>#VALUE!</v>
      </c>
      <c r="F322" s="192"/>
      <c r="G322" s="193"/>
      <c r="H322" s="190" t="e">
        <f t="shared" si="46"/>
        <v>#VALUE!</v>
      </c>
      <c r="I322" s="249"/>
      <c r="J322" s="192"/>
      <c r="K322" s="192"/>
      <c r="L322" s="192"/>
      <c r="M322" s="195"/>
      <c r="N322" s="194"/>
      <c r="O322" s="194"/>
      <c r="P322" s="188"/>
      <c r="Q322" s="192"/>
      <c r="R322" s="188"/>
      <c r="S322" s="188"/>
      <c r="T322" s="191">
        <f t="shared" si="47"/>
        <v>0</v>
      </c>
      <c r="U322" s="188"/>
    </row>
    <row r="323" spans="1:21" ht="23.25">
      <c r="A323" s="192"/>
      <c r="B323" s="192"/>
      <c r="C323" s="189" t="e">
        <f t="shared" si="44"/>
        <v>#VALUE!</v>
      </c>
      <c r="D323" s="189" t="str">
        <f t="shared" si="45"/>
        <v/>
      </c>
      <c r="E323" s="189" t="e">
        <f t="shared" si="48"/>
        <v>#VALUE!</v>
      </c>
      <c r="F323" s="192"/>
      <c r="G323" s="193"/>
      <c r="H323" s="190" t="e">
        <f t="shared" si="46"/>
        <v>#VALUE!</v>
      </c>
      <c r="I323" s="249"/>
      <c r="J323" s="192"/>
      <c r="K323" s="192"/>
      <c r="L323" s="192"/>
      <c r="M323" s="195"/>
      <c r="N323" s="194"/>
      <c r="O323" s="194"/>
      <c r="P323" s="188"/>
      <c r="Q323" s="192"/>
      <c r="R323" s="188"/>
      <c r="S323" s="188"/>
      <c r="T323" s="191">
        <f t="shared" si="47"/>
        <v>0</v>
      </c>
      <c r="U323" s="188"/>
    </row>
    <row r="324" spans="1:21" ht="23.25">
      <c r="A324" s="192"/>
      <c r="B324" s="192"/>
      <c r="C324" s="189" t="e">
        <f t="shared" si="44"/>
        <v>#VALUE!</v>
      </c>
      <c r="D324" s="189" t="str">
        <f t="shared" si="45"/>
        <v/>
      </c>
      <c r="E324" s="189" t="e">
        <f t="shared" si="48"/>
        <v>#VALUE!</v>
      </c>
      <c r="F324" s="192"/>
      <c r="G324" s="193"/>
      <c r="H324" s="190" t="e">
        <f t="shared" si="46"/>
        <v>#VALUE!</v>
      </c>
      <c r="I324" s="249"/>
      <c r="J324" s="192"/>
      <c r="K324" s="192"/>
      <c r="L324" s="192"/>
      <c r="M324" s="195"/>
      <c r="N324" s="194"/>
      <c r="O324" s="194"/>
      <c r="P324" s="188"/>
      <c r="Q324" s="192"/>
      <c r="R324" s="188"/>
      <c r="S324" s="188"/>
      <c r="T324" s="191">
        <f t="shared" si="47"/>
        <v>0</v>
      </c>
      <c r="U324" s="188"/>
    </row>
    <row r="325" spans="1:21" ht="23.25">
      <c r="A325" s="192"/>
      <c r="B325" s="192"/>
      <c r="C325" s="189" t="e">
        <f t="shared" si="44"/>
        <v>#VALUE!</v>
      </c>
      <c r="D325" s="189" t="str">
        <f t="shared" si="45"/>
        <v/>
      </c>
      <c r="E325" s="189" t="e">
        <f t="shared" si="48"/>
        <v>#VALUE!</v>
      </c>
      <c r="F325" s="192"/>
      <c r="G325" s="193"/>
      <c r="H325" s="190" t="e">
        <f t="shared" si="46"/>
        <v>#VALUE!</v>
      </c>
      <c r="I325" s="249"/>
      <c r="J325" s="192"/>
      <c r="K325" s="192"/>
      <c r="L325" s="192"/>
      <c r="M325" s="195"/>
      <c r="N325" s="194"/>
      <c r="O325" s="194"/>
      <c r="P325" s="188"/>
      <c r="Q325" s="192"/>
      <c r="R325" s="188"/>
      <c r="S325" s="188"/>
      <c r="T325" s="191">
        <f t="shared" si="47"/>
        <v>0</v>
      </c>
      <c r="U325" s="188"/>
    </row>
    <row r="326" spans="1:21" ht="23.25">
      <c r="A326" s="192"/>
      <c r="B326" s="192"/>
      <c r="C326" s="189" t="e">
        <f t="shared" si="44"/>
        <v>#VALUE!</v>
      </c>
      <c r="D326" s="189" t="str">
        <f t="shared" si="45"/>
        <v/>
      </c>
      <c r="E326" s="189" t="e">
        <f t="shared" si="48"/>
        <v>#VALUE!</v>
      </c>
      <c r="F326" s="192"/>
      <c r="G326" s="193"/>
      <c r="H326" s="190" t="e">
        <f t="shared" si="46"/>
        <v>#VALUE!</v>
      </c>
      <c r="I326" s="249"/>
      <c r="J326" s="192"/>
      <c r="K326" s="192"/>
      <c r="L326" s="192"/>
      <c r="M326" s="195"/>
      <c r="N326" s="194"/>
      <c r="O326" s="194"/>
      <c r="P326" s="188"/>
      <c r="Q326" s="192"/>
      <c r="R326" s="188"/>
      <c r="S326" s="188"/>
      <c r="T326" s="191">
        <f t="shared" si="47"/>
        <v>0</v>
      </c>
      <c r="U326" s="188"/>
    </row>
    <row r="327" spans="1:21" ht="23.25">
      <c r="A327" s="192"/>
      <c r="B327" s="192"/>
      <c r="C327" s="189" t="e">
        <f t="shared" si="44"/>
        <v>#VALUE!</v>
      </c>
      <c r="D327" s="189" t="str">
        <f t="shared" si="45"/>
        <v/>
      </c>
      <c r="E327" s="189" t="e">
        <f t="shared" si="48"/>
        <v>#VALUE!</v>
      </c>
      <c r="F327" s="192"/>
      <c r="G327" s="193"/>
      <c r="H327" s="190" t="e">
        <f t="shared" si="46"/>
        <v>#VALUE!</v>
      </c>
      <c r="I327" s="249"/>
      <c r="J327" s="192"/>
      <c r="K327" s="192"/>
      <c r="L327" s="192"/>
      <c r="M327" s="195"/>
      <c r="N327" s="194"/>
      <c r="O327" s="194"/>
      <c r="P327" s="188"/>
      <c r="Q327" s="192"/>
      <c r="R327" s="188"/>
      <c r="S327" s="188"/>
      <c r="T327" s="191">
        <f t="shared" si="47"/>
        <v>0</v>
      </c>
      <c r="U327" s="188"/>
    </row>
    <row r="328" spans="1:21" ht="23.25">
      <c r="A328" s="192"/>
      <c r="B328" s="192"/>
      <c r="C328" s="189" t="e">
        <f t="shared" si="44"/>
        <v>#VALUE!</v>
      </c>
      <c r="D328" s="189" t="str">
        <f t="shared" si="45"/>
        <v/>
      </c>
      <c r="E328" s="189" t="e">
        <f t="shared" si="48"/>
        <v>#VALUE!</v>
      </c>
      <c r="F328" s="192"/>
      <c r="G328" s="193"/>
      <c r="H328" s="190" t="e">
        <f t="shared" si="46"/>
        <v>#VALUE!</v>
      </c>
      <c r="I328" s="249"/>
      <c r="J328" s="192"/>
      <c r="K328" s="192"/>
      <c r="L328" s="192"/>
      <c r="M328" s="195"/>
      <c r="N328" s="194"/>
      <c r="O328" s="194"/>
      <c r="P328" s="188"/>
      <c r="Q328" s="192"/>
      <c r="R328" s="188"/>
      <c r="S328" s="188"/>
      <c r="T328" s="191">
        <f t="shared" si="47"/>
        <v>0</v>
      </c>
      <c r="U328" s="188"/>
    </row>
    <row r="329" spans="1:21" ht="23.25">
      <c r="A329" s="192"/>
      <c r="B329" s="192"/>
      <c r="C329" s="189" t="e">
        <f t="shared" si="44"/>
        <v>#VALUE!</v>
      </c>
      <c r="D329" s="189" t="str">
        <f t="shared" si="45"/>
        <v/>
      </c>
      <c r="E329" s="189" t="e">
        <f t="shared" si="48"/>
        <v>#VALUE!</v>
      </c>
      <c r="F329" s="192"/>
      <c r="G329" s="193"/>
      <c r="H329" s="190" t="e">
        <f t="shared" si="46"/>
        <v>#VALUE!</v>
      </c>
      <c r="I329" s="249"/>
      <c r="J329" s="192"/>
      <c r="K329" s="192"/>
      <c r="L329" s="192"/>
      <c r="M329" s="195"/>
      <c r="N329" s="194"/>
      <c r="O329" s="194"/>
      <c r="P329" s="188"/>
      <c r="Q329" s="192"/>
      <c r="R329" s="188"/>
      <c r="S329" s="188"/>
      <c r="T329" s="191">
        <f t="shared" si="47"/>
        <v>0</v>
      </c>
      <c r="U329" s="188"/>
    </row>
    <row r="330" spans="1:21" ht="23.25">
      <c r="A330" s="192"/>
      <c r="B330" s="192"/>
      <c r="C330" s="189" t="e">
        <f t="shared" si="44"/>
        <v>#VALUE!</v>
      </c>
      <c r="D330" s="189" t="str">
        <f t="shared" si="45"/>
        <v/>
      </c>
      <c r="E330" s="189" t="e">
        <f t="shared" si="48"/>
        <v>#VALUE!</v>
      </c>
      <c r="F330" s="192"/>
      <c r="G330" s="193"/>
      <c r="H330" s="190" t="e">
        <f t="shared" si="46"/>
        <v>#VALUE!</v>
      </c>
      <c r="I330" s="249"/>
      <c r="J330" s="192"/>
      <c r="K330" s="192"/>
      <c r="L330" s="192"/>
      <c r="M330" s="195"/>
      <c r="N330" s="194"/>
      <c r="O330" s="194"/>
      <c r="P330" s="188"/>
      <c r="Q330" s="192"/>
      <c r="R330" s="188"/>
      <c r="S330" s="188"/>
      <c r="T330" s="191">
        <f t="shared" si="47"/>
        <v>0</v>
      </c>
      <c r="U330" s="188"/>
    </row>
    <row r="331" spans="1:21" ht="23.25">
      <c r="A331" s="192"/>
      <c r="B331" s="192"/>
      <c r="C331" s="189" t="e">
        <f t="shared" si="44"/>
        <v>#VALUE!</v>
      </c>
      <c r="D331" s="189" t="str">
        <f t="shared" si="45"/>
        <v/>
      </c>
      <c r="E331" s="189" t="e">
        <f t="shared" si="48"/>
        <v>#VALUE!</v>
      </c>
      <c r="F331" s="192"/>
      <c r="G331" s="193"/>
      <c r="H331" s="190" t="e">
        <f t="shared" si="46"/>
        <v>#VALUE!</v>
      </c>
      <c r="I331" s="249"/>
      <c r="J331" s="192"/>
      <c r="K331" s="192"/>
      <c r="L331" s="192"/>
      <c r="M331" s="195"/>
      <c r="N331" s="194"/>
      <c r="O331" s="194"/>
      <c r="P331" s="188"/>
      <c r="Q331" s="192"/>
      <c r="R331" s="188"/>
      <c r="S331" s="188"/>
      <c r="T331" s="191">
        <f t="shared" si="47"/>
        <v>0</v>
      </c>
      <c r="U331" s="188"/>
    </row>
    <row r="332" spans="1:21" ht="23.25">
      <c r="A332" s="192"/>
      <c r="B332" s="192"/>
      <c r="C332" s="189" t="e">
        <f t="shared" si="44"/>
        <v>#VALUE!</v>
      </c>
      <c r="D332" s="189" t="str">
        <f t="shared" si="45"/>
        <v/>
      </c>
      <c r="E332" s="189" t="e">
        <f t="shared" si="48"/>
        <v>#VALUE!</v>
      </c>
      <c r="F332" s="192"/>
      <c r="G332" s="193"/>
      <c r="H332" s="190" t="e">
        <f t="shared" si="46"/>
        <v>#VALUE!</v>
      </c>
      <c r="I332" s="249"/>
      <c r="J332" s="192"/>
      <c r="K332" s="192"/>
      <c r="L332" s="192"/>
      <c r="M332" s="195"/>
      <c r="N332" s="194"/>
      <c r="O332" s="194"/>
      <c r="P332" s="188"/>
      <c r="Q332" s="192"/>
      <c r="R332" s="188"/>
      <c r="S332" s="188"/>
      <c r="T332" s="191">
        <f t="shared" si="47"/>
        <v>0</v>
      </c>
      <c r="U332" s="188"/>
    </row>
    <row r="333" spans="1:21" ht="23.25">
      <c r="A333" s="192"/>
      <c r="B333" s="192"/>
      <c r="C333" s="189" t="e">
        <f t="shared" si="44"/>
        <v>#VALUE!</v>
      </c>
      <c r="D333" s="189" t="str">
        <f t="shared" si="45"/>
        <v/>
      </c>
      <c r="E333" s="189" t="e">
        <f t="shared" si="48"/>
        <v>#VALUE!</v>
      </c>
      <c r="F333" s="192"/>
      <c r="G333" s="193"/>
      <c r="H333" s="190" t="e">
        <f t="shared" si="46"/>
        <v>#VALUE!</v>
      </c>
      <c r="I333" s="249"/>
      <c r="J333" s="192"/>
      <c r="K333" s="192"/>
      <c r="L333" s="192"/>
      <c r="M333" s="195"/>
      <c r="N333" s="194"/>
      <c r="O333" s="194"/>
      <c r="P333" s="188"/>
      <c r="Q333" s="192"/>
      <c r="R333" s="188"/>
      <c r="S333" s="188"/>
      <c r="T333" s="191">
        <f t="shared" si="47"/>
        <v>0</v>
      </c>
      <c r="U333" s="188"/>
    </row>
    <row r="334" spans="1:21" ht="23.25">
      <c r="A334" s="192"/>
      <c r="B334" s="192"/>
      <c r="C334" s="189" t="e">
        <f t="shared" si="44"/>
        <v>#VALUE!</v>
      </c>
      <c r="D334" s="189" t="str">
        <f t="shared" si="45"/>
        <v/>
      </c>
      <c r="E334" s="189" t="e">
        <f t="shared" si="48"/>
        <v>#VALUE!</v>
      </c>
      <c r="F334" s="192"/>
      <c r="G334" s="193"/>
      <c r="H334" s="190" t="e">
        <f t="shared" si="46"/>
        <v>#VALUE!</v>
      </c>
      <c r="I334" s="249"/>
      <c r="J334" s="192"/>
      <c r="K334" s="192"/>
      <c r="L334" s="192"/>
      <c r="M334" s="195"/>
      <c r="N334" s="194"/>
      <c r="O334" s="194"/>
      <c r="P334" s="188"/>
      <c r="Q334" s="192"/>
      <c r="R334" s="188"/>
      <c r="S334" s="188"/>
      <c r="T334" s="191">
        <f t="shared" si="47"/>
        <v>0</v>
      </c>
      <c r="U334" s="188"/>
    </row>
    <row r="335" spans="1:21" ht="23.25">
      <c r="A335" s="192"/>
      <c r="B335" s="192"/>
      <c r="C335" s="189" t="e">
        <f t="shared" si="44"/>
        <v>#VALUE!</v>
      </c>
      <c r="D335" s="189" t="str">
        <f t="shared" si="45"/>
        <v/>
      </c>
      <c r="E335" s="189" t="e">
        <f t="shared" si="48"/>
        <v>#VALUE!</v>
      </c>
      <c r="F335" s="192"/>
      <c r="G335" s="193"/>
      <c r="H335" s="190" t="e">
        <f t="shared" si="46"/>
        <v>#VALUE!</v>
      </c>
      <c r="I335" s="249"/>
      <c r="J335" s="192"/>
      <c r="K335" s="192"/>
      <c r="L335" s="192"/>
      <c r="M335" s="195"/>
      <c r="N335" s="194"/>
      <c r="O335" s="194"/>
      <c r="P335" s="188"/>
      <c r="Q335" s="192"/>
      <c r="R335" s="188"/>
      <c r="S335" s="188"/>
      <c r="T335" s="191">
        <f t="shared" si="47"/>
        <v>0</v>
      </c>
      <c r="U335" s="188"/>
    </row>
    <row r="336" spans="1:21" ht="23.25">
      <c r="A336" s="192"/>
      <c r="B336" s="192"/>
      <c r="C336" s="189" t="e">
        <f t="shared" si="44"/>
        <v>#VALUE!</v>
      </c>
      <c r="D336" s="189" t="str">
        <f t="shared" si="45"/>
        <v/>
      </c>
      <c r="E336" s="189" t="e">
        <f t="shared" si="48"/>
        <v>#VALUE!</v>
      </c>
      <c r="F336" s="192"/>
      <c r="G336" s="193"/>
      <c r="H336" s="190" t="e">
        <f t="shared" si="46"/>
        <v>#VALUE!</v>
      </c>
      <c r="I336" s="249"/>
      <c r="J336" s="192"/>
      <c r="K336" s="192"/>
      <c r="L336" s="192"/>
      <c r="M336" s="195"/>
      <c r="N336" s="194"/>
      <c r="O336" s="194"/>
      <c r="P336" s="188"/>
      <c r="Q336" s="192"/>
      <c r="R336" s="188"/>
      <c r="S336" s="188"/>
      <c r="T336" s="191">
        <f t="shared" si="47"/>
        <v>0</v>
      </c>
      <c r="U336" s="188"/>
    </row>
    <row r="337" spans="1:21" ht="23.25">
      <c r="A337" s="192"/>
      <c r="B337" s="192"/>
      <c r="C337" s="189" t="e">
        <f t="shared" si="44"/>
        <v>#VALUE!</v>
      </c>
      <c r="D337" s="189" t="str">
        <f t="shared" si="45"/>
        <v/>
      </c>
      <c r="E337" s="189" t="e">
        <f t="shared" si="48"/>
        <v>#VALUE!</v>
      </c>
      <c r="F337" s="192"/>
      <c r="G337" s="193"/>
      <c r="H337" s="190" t="e">
        <f t="shared" si="46"/>
        <v>#VALUE!</v>
      </c>
      <c r="I337" s="249"/>
      <c r="J337" s="192"/>
      <c r="K337" s="192"/>
      <c r="L337" s="192"/>
      <c r="M337" s="195"/>
      <c r="N337" s="194"/>
      <c r="O337" s="194"/>
      <c r="P337" s="188"/>
      <c r="Q337" s="192"/>
      <c r="R337" s="188"/>
      <c r="S337" s="188"/>
      <c r="T337" s="191">
        <f t="shared" si="47"/>
        <v>0</v>
      </c>
      <c r="U337" s="188"/>
    </row>
    <row r="338" spans="1:21" ht="23.25">
      <c r="A338" s="192"/>
      <c r="B338" s="192"/>
      <c r="C338" s="189" t="e">
        <f t="shared" si="44"/>
        <v>#VALUE!</v>
      </c>
      <c r="D338" s="189" t="str">
        <f t="shared" si="45"/>
        <v/>
      </c>
      <c r="E338" s="189" t="e">
        <f t="shared" si="48"/>
        <v>#VALUE!</v>
      </c>
      <c r="F338" s="192"/>
      <c r="G338" s="193"/>
      <c r="H338" s="190" t="e">
        <f t="shared" si="46"/>
        <v>#VALUE!</v>
      </c>
      <c r="I338" s="249"/>
      <c r="J338" s="192"/>
      <c r="K338" s="192"/>
      <c r="L338" s="192"/>
      <c r="M338" s="195"/>
      <c r="N338" s="194"/>
      <c r="O338" s="194"/>
      <c r="P338" s="188"/>
      <c r="Q338" s="192"/>
      <c r="R338" s="188"/>
      <c r="S338" s="188"/>
      <c r="T338" s="191">
        <f t="shared" si="47"/>
        <v>0</v>
      </c>
      <c r="U338" s="188"/>
    </row>
    <row r="339" spans="1:21" ht="23.25">
      <c r="A339" s="192"/>
      <c r="B339" s="192"/>
      <c r="C339" s="189" t="e">
        <f t="shared" si="44"/>
        <v>#VALUE!</v>
      </c>
      <c r="D339" s="189" t="str">
        <f t="shared" si="45"/>
        <v/>
      </c>
      <c r="E339" s="189" t="e">
        <f t="shared" si="48"/>
        <v>#VALUE!</v>
      </c>
      <c r="F339" s="192"/>
      <c r="G339" s="193"/>
      <c r="H339" s="190" t="e">
        <f t="shared" si="46"/>
        <v>#VALUE!</v>
      </c>
      <c r="I339" s="249"/>
      <c r="J339" s="192"/>
      <c r="K339" s="192"/>
      <c r="L339" s="192"/>
      <c r="M339" s="195"/>
      <c r="N339" s="194"/>
      <c r="O339" s="194"/>
      <c r="P339" s="188"/>
      <c r="Q339" s="192"/>
      <c r="R339" s="188"/>
      <c r="S339" s="188"/>
      <c r="T339" s="191">
        <f t="shared" si="47"/>
        <v>0</v>
      </c>
      <c r="U339" s="188"/>
    </row>
    <row r="340" spans="1:21" ht="23.25">
      <c r="A340" s="192"/>
      <c r="B340" s="192"/>
      <c r="C340" s="189" t="e">
        <f t="shared" si="44"/>
        <v>#VALUE!</v>
      </c>
      <c r="D340" s="189" t="str">
        <f t="shared" si="45"/>
        <v/>
      </c>
      <c r="E340" s="189" t="e">
        <f t="shared" si="48"/>
        <v>#VALUE!</v>
      </c>
      <c r="F340" s="192"/>
      <c r="G340" s="193"/>
      <c r="H340" s="190" t="e">
        <f t="shared" si="46"/>
        <v>#VALUE!</v>
      </c>
      <c r="I340" s="249"/>
      <c r="J340" s="192"/>
      <c r="K340" s="192"/>
      <c r="L340" s="192"/>
      <c r="M340" s="195"/>
      <c r="N340" s="194"/>
      <c r="O340" s="194"/>
      <c r="P340" s="188"/>
      <c r="Q340" s="192"/>
      <c r="R340" s="188"/>
      <c r="S340" s="188"/>
      <c r="T340" s="191">
        <f t="shared" si="47"/>
        <v>0</v>
      </c>
      <c r="U340" s="188"/>
    </row>
    <row r="341" spans="1:21" ht="23.25">
      <c r="A341" s="192"/>
      <c r="B341" s="192"/>
      <c r="C341" s="189" t="e">
        <f t="shared" si="44"/>
        <v>#VALUE!</v>
      </c>
      <c r="D341" s="189" t="str">
        <f t="shared" si="45"/>
        <v/>
      </c>
      <c r="E341" s="189" t="e">
        <f t="shared" si="48"/>
        <v>#VALUE!</v>
      </c>
      <c r="F341" s="192"/>
      <c r="G341" s="193"/>
      <c r="H341" s="190" t="e">
        <f t="shared" si="46"/>
        <v>#VALUE!</v>
      </c>
      <c r="I341" s="249"/>
      <c r="J341" s="192"/>
      <c r="K341" s="192"/>
      <c r="L341" s="192"/>
      <c r="M341" s="195"/>
      <c r="N341" s="194"/>
      <c r="O341" s="194"/>
      <c r="P341" s="188"/>
      <c r="Q341" s="192"/>
      <c r="R341" s="188"/>
      <c r="S341" s="188"/>
      <c r="T341" s="191">
        <f t="shared" si="47"/>
        <v>0</v>
      </c>
      <c r="U341" s="188"/>
    </row>
    <row r="342" spans="1:21" ht="23.25">
      <c r="A342" s="192"/>
      <c r="B342" s="192"/>
      <c r="C342" s="189" t="e">
        <f t="shared" si="44"/>
        <v>#VALUE!</v>
      </c>
      <c r="D342" s="189" t="str">
        <f t="shared" si="45"/>
        <v/>
      </c>
      <c r="E342" s="189" t="e">
        <f t="shared" si="48"/>
        <v>#VALUE!</v>
      </c>
      <c r="F342" s="192"/>
      <c r="G342" s="193"/>
      <c r="H342" s="190" t="e">
        <f t="shared" si="46"/>
        <v>#VALUE!</v>
      </c>
      <c r="I342" s="249"/>
      <c r="J342" s="192"/>
      <c r="K342" s="192"/>
      <c r="L342" s="192"/>
      <c r="M342" s="195"/>
      <c r="N342" s="194"/>
      <c r="O342" s="194"/>
      <c r="P342" s="188"/>
      <c r="Q342" s="192"/>
      <c r="R342" s="188"/>
      <c r="S342" s="188"/>
      <c r="T342" s="191">
        <f t="shared" si="47"/>
        <v>0</v>
      </c>
      <c r="U342" s="188"/>
    </row>
    <row r="343" spans="1:21" ht="23.25">
      <c r="A343" s="192"/>
      <c r="B343" s="192"/>
      <c r="C343" s="189" t="e">
        <f t="shared" si="44"/>
        <v>#VALUE!</v>
      </c>
      <c r="D343" s="189" t="str">
        <f t="shared" si="45"/>
        <v/>
      </c>
      <c r="E343" s="189" t="e">
        <f t="shared" si="48"/>
        <v>#VALUE!</v>
      </c>
      <c r="F343" s="192"/>
      <c r="G343" s="193"/>
      <c r="H343" s="190" t="e">
        <f t="shared" si="46"/>
        <v>#VALUE!</v>
      </c>
      <c r="I343" s="249"/>
      <c r="J343" s="192"/>
      <c r="K343" s="192"/>
      <c r="L343" s="192"/>
      <c r="M343" s="195"/>
      <c r="N343" s="194"/>
      <c r="O343" s="194"/>
      <c r="P343" s="188"/>
      <c r="Q343" s="192"/>
      <c r="R343" s="188"/>
      <c r="S343" s="188"/>
      <c r="T343" s="191">
        <f t="shared" si="47"/>
        <v>0</v>
      </c>
      <c r="U343" s="188"/>
    </row>
    <row r="344" spans="1:21" ht="23.25">
      <c r="A344" s="192"/>
      <c r="B344" s="192"/>
      <c r="C344" s="189" t="e">
        <f t="shared" si="44"/>
        <v>#VALUE!</v>
      </c>
      <c r="D344" s="189" t="str">
        <f t="shared" si="45"/>
        <v/>
      </c>
      <c r="E344" s="189" t="e">
        <f t="shared" si="48"/>
        <v>#VALUE!</v>
      </c>
      <c r="F344" s="192"/>
      <c r="G344" s="193"/>
      <c r="H344" s="190" t="e">
        <f t="shared" si="46"/>
        <v>#VALUE!</v>
      </c>
      <c r="I344" s="249"/>
      <c r="J344" s="192"/>
      <c r="K344" s="192"/>
      <c r="L344" s="192"/>
      <c r="M344" s="195"/>
      <c r="N344" s="194"/>
      <c r="O344" s="194"/>
      <c r="P344" s="188"/>
      <c r="Q344" s="192"/>
      <c r="R344" s="188"/>
      <c r="S344" s="188"/>
      <c r="T344" s="191">
        <f t="shared" si="47"/>
        <v>0</v>
      </c>
      <c r="U344" s="188"/>
    </row>
    <row r="345" spans="1:21" ht="23.25">
      <c r="A345" s="192"/>
      <c r="B345" s="192"/>
      <c r="C345" s="189" t="e">
        <f t="shared" si="44"/>
        <v>#VALUE!</v>
      </c>
      <c r="D345" s="189" t="str">
        <f t="shared" si="45"/>
        <v/>
      </c>
      <c r="E345" s="189" t="e">
        <f t="shared" si="48"/>
        <v>#VALUE!</v>
      </c>
      <c r="F345" s="192"/>
      <c r="G345" s="193"/>
      <c r="H345" s="190" t="e">
        <f t="shared" si="46"/>
        <v>#VALUE!</v>
      </c>
      <c r="I345" s="249"/>
      <c r="J345" s="192"/>
      <c r="K345" s="192"/>
      <c r="L345" s="192"/>
      <c r="M345" s="195"/>
      <c r="N345" s="194"/>
      <c r="O345" s="194"/>
      <c r="P345" s="188"/>
      <c r="Q345" s="192"/>
      <c r="R345" s="188"/>
      <c r="S345" s="188"/>
      <c r="T345" s="191">
        <f t="shared" si="47"/>
        <v>0</v>
      </c>
      <c r="U345" s="188"/>
    </row>
    <row r="346" spans="1:21" ht="23.25">
      <c r="A346" s="192"/>
      <c r="B346" s="192"/>
      <c r="C346" s="189" t="e">
        <f t="shared" si="44"/>
        <v>#VALUE!</v>
      </c>
      <c r="D346" s="189" t="str">
        <f t="shared" si="45"/>
        <v/>
      </c>
      <c r="E346" s="189" t="e">
        <f t="shared" si="48"/>
        <v>#VALUE!</v>
      </c>
      <c r="F346" s="192"/>
      <c r="G346" s="193"/>
      <c r="H346" s="190" t="e">
        <f t="shared" si="46"/>
        <v>#VALUE!</v>
      </c>
      <c r="I346" s="249"/>
      <c r="J346" s="192"/>
      <c r="K346" s="192"/>
      <c r="L346" s="192"/>
      <c r="M346" s="195"/>
      <c r="N346" s="194"/>
      <c r="O346" s="194"/>
      <c r="P346" s="188"/>
      <c r="Q346" s="192"/>
      <c r="R346" s="188"/>
      <c r="S346" s="188"/>
      <c r="T346" s="191">
        <f t="shared" si="47"/>
        <v>0</v>
      </c>
      <c r="U346" s="188"/>
    </row>
    <row r="347" spans="1:21" ht="23.25">
      <c r="A347" s="192"/>
      <c r="B347" s="192"/>
      <c r="C347" s="189" t="e">
        <f>VALUE(IF(G347&lt;1000,LEFT(G347,1),LEFT(G347,2)))</f>
        <v>#VALUE!</v>
      </c>
      <c r="D347" s="189" t="str">
        <f>RIGHT(G347,2)</f>
        <v/>
      </c>
      <c r="E347" s="189" t="e">
        <f t="shared" si="48"/>
        <v>#VALUE!</v>
      </c>
      <c r="F347" s="192"/>
      <c r="G347" s="193"/>
      <c r="H347" s="190" t="e">
        <f t="shared" si="46"/>
        <v>#VALUE!</v>
      </c>
      <c r="I347" s="249"/>
      <c r="J347" s="192"/>
      <c r="K347" s="192"/>
      <c r="L347" s="192"/>
      <c r="M347" s="195"/>
      <c r="N347" s="194"/>
      <c r="O347" s="194"/>
      <c r="P347" s="188"/>
      <c r="Q347" s="192"/>
      <c r="R347" s="188"/>
      <c r="S347" s="188"/>
      <c r="T347" s="191">
        <f t="shared" si="47"/>
        <v>0</v>
      </c>
      <c r="U347" s="188"/>
    </row>
    <row r="348" spans="1:21" ht="23.25">
      <c r="A348" s="192"/>
      <c r="B348" s="192"/>
      <c r="C348" s="189" t="e">
        <f>VALUE(IF(G348&lt;1000,LEFT(G348,1),LEFT(G348,2)))</f>
        <v>#VALUE!</v>
      </c>
      <c r="D348" s="189" t="str">
        <f>RIGHT(G348,2)</f>
        <v/>
      </c>
      <c r="E348" s="189" t="e">
        <f t="shared" si="48"/>
        <v>#VALUE!</v>
      </c>
      <c r="F348" s="192"/>
      <c r="G348" s="193"/>
      <c r="H348" s="190" t="e">
        <f t="shared" si="46"/>
        <v>#VALUE!</v>
      </c>
      <c r="I348" s="249"/>
      <c r="J348" s="192"/>
      <c r="K348" s="192"/>
      <c r="L348" s="192"/>
      <c r="M348" s="195"/>
      <c r="N348" s="194"/>
      <c r="O348" s="194"/>
      <c r="P348" s="188"/>
      <c r="Q348" s="192"/>
      <c r="R348" s="188"/>
      <c r="S348" s="188"/>
      <c r="T348" s="191">
        <f t="shared" si="47"/>
        <v>0</v>
      </c>
      <c r="U348" s="188"/>
    </row>
    <row r="349" spans="1:21" ht="23.25">
      <c r="A349" s="192"/>
      <c r="B349" s="192"/>
      <c r="C349" s="189" t="e">
        <f>VALUE(IF(G349&lt;1000,LEFT(G349,1),LEFT(G349,2)))</f>
        <v>#VALUE!</v>
      </c>
      <c r="D349" s="189" t="str">
        <f>RIGHT(G349,2)</f>
        <v/>
      </c>
      <c r="E349" s="189" t="e">
        <f t="shared" si="48"/>
        <v>#VALUE!</v>
      </c>
      <c r="F349" s="192"/>
      <c r="G349" s="193"/>
      <c r="H349" s="190" t="e">
        <f t="shared" si="46"/>
        <v>#VALUE!</v>
      </c>
      <c r="I349" s="249"/>
      <c r="J349" s="192"/>
      <c r="K349" s="192"/>
      <c r="L349" s="192"/>
      <c r="M349" s="195"/>
      <c r="N349" s="194"/>
      <c r="O349" s="194"/>
      <c r="P349" s="188"/>
      <c r="Q349" s="192"/>
      <c r="R349" s="188"/>
      <c r="S349" s="188"/>
      <c r="T349" s="191">
        <f t="shared" si="47"/>
        <v>0</v>
      </c>
      <c r="U349" s="188"/>
    </row>
    <row r="350" spans="1:21" ht="23.25">
      <c r="A350" s="192"/>
      <c r="B350" s="192"/>
      <c r="C350" s="189" t="e">
        <f aca="true" t="shared" si="49" ref="C350:C413">VALUE(IF(G350&lt;1000,LEFT(G350,1),LEFT(G350,2)))</f>
        <v>#VALUE!</v>
      </c>
      <c r="D350" s="189" t="str">
        <f aca="true" t="shared" si="50" ref="D350:D413">RIGHT(G350,2)</f>
        <v/>
      </c>
      <c r="E350" s="189" t="e">
        <f t="shared" si="48"/>
        <v>#VALUE!</v>
      </c>
      <c r="F350" s="192"/>
      <c r="G350" s="193"/>
      <c r="H350" s="190" t="e">
        <f t="shared" si="46"/>
        <v>#VALUE!</v>
      </c>
      <c r="I350" s="249"/>
      <c r="J350" s="192"/>
      <c r="K350" s="192"/>
      <c r="L350" s="192"/>
      <c r="M350" s="195"/>
      <c r="N350" s="194"/>
      <c r="O350" s="194"/>
      <c r="P350" s="188"/>
      <c r="Q350" s="192"/>
      <c r="R350" s="188"/>
      <c r="S350" s="188"/>
      <c r="T350" s="191">
        <f t="shared" si="47"/>
        <v>0</v>
      </c>
      <c r="U350" s="188"/>
    </row>
    <row r="351" spans="1:21" ht="23.25">
      <c r="A351" s="192"/>
      <c r="B351" s="192"/>
      <c r="C351" s="189" t="e">
        <f t="shared" si="49"/>
        <v>#VALUE!</v>
      </c>
      <c r="D351" s="189" t="str">
        <f t="shared" si="50"/>
        <v/>
      </c>
      <c r="E351" s="189" t="e">
        <f t="shared" si="48"/>
        <v>#VALUE!</v>
      </c>
      <c r="F351" s="192"/>
      <c r="G351" s="193"/>
      <c r="H351" s="190" t="e">
        <f t="shared" si="46"/>
        <v>#VALUE!</v>
      </c>
      <c r="I351" s="249"/>
      <c r="J351" s="192"/>
      <c r="K351" s="192"/>
      <c r="L351" s="192"/>
      <c r="M351" s="195"/>
      <c r="N351" s="194"/>
      <c r="O351" s="194"/>
      <c r="P351" s="188"/>
      <c r="Q351" s="192"/>
      <c r="R351" s="188"/>
      <c r="S351" s="188"/>
      <c r="T351" s="191">
        <f t="shared" si="47"/>
        <v>0</v>
      </c>
      <c r="U351" s="188"/>
    </row>
    <row r="352" spans="1:21" ht="23.25">
      <c r="A352" s="192"/>
      <c r="B352" s="192"/>
      <c r="C352" s="189" t="e">
        <f t="shared" si="49"/>
        <v>#VALUE!</v>
      </c>
      <c r="D352" s="189" t="str">
        <f t="shared" si="50"/>
        <v/>
      </c>
      <c r="E352" s="189" t="e">
        <f t="shared" si="48"/>
        <v>#VALUE!</v>
      </c>
      <c r="F352" s="192"/>
      <c r="G352" s="193"/>
      <c r="H352" s="190" t="e">
        <f aca="true" t="shared" si="51" ref="H352:H415">VALUE(IF(I352&lt;1000000000,LEFT(I352,2),LEFT(I352,3)))*10000000</f>
        <v>#VALUE!</v>
      </c>
      <c r="I352" s="249"/>
      <c r="J352" s="192"/>
      <c r="K352" s="192"/>
      <c r="L352" s="192"/>
      <c r="M352" s="195"/>
      <c r="N352" s="194"/>
      <c r="O352" s="194"/>
      <c r="P352" s="188"/>
      <c r="Q352" s="192"/>
      <c r="R352" s="188"/>
      <c r="S352" s="188"/>
      <c r="T352" s="191">
        <f t="shared" si="47"/>
        <v>0</v>
      </c>
      <c r="U352" s="188"/>
    </row>
    <row r="353" spans="1:21" ht="23.25">
      <c r="A353" s="192"/>
      <c r="B353" s="192"/>
      <c r="C353" s="189" t="e">
        <f t="shared" si="49"/>
        <v>#VALUE!</v>
      </c>
      <c r="D353" s="189" t="str">
        <f t="shared" si="50"/>
        <v/>
      </c>
      <c r="E353" s="189" t="e">
        <f t="shared" si="48"/>
        <v>#VALUE!</v>
      </c>
      <c r="F353" s="192"/>
      <c r="G353" s="193"/>
      <c r="H353" s="190" t="e">
        <f t="shared" si="51"/>
        <v>#VALUE!</v>
      </c>
      <c r="I353" s="249"/>
      <c r="J353" s="192"/>
      <c r="K353" s="192"/>
      <c r="L353" s="192"/>
      <c r="M353" s="195"/>
      <c r="N353" s="194"/>
      <c r="O353" s="194"/>
      <c r="P353" s="188"/>
      <c r="Q353" s="192"/>
      <c r="R353" s="188"/>
      <c r="S353" s="188"/>
      <c r="T353" s="191">
        <f t="shared" si="47"/>
        <v>0</v>
      </c>
      <c r="U353" s="188"/>
    </row>
    <row r="354" spans="1:21" ht="23.25">
      <c r="A354" s="192"/>
      <c r="B354" s="192"/>
      <c r="C354" s="189" t="e">
        <f t="shared" si="49"/>
        <v>#VALUE!</v>
      </c>
      <c r="D354" s="189" t="str">
        <f t="shared" si="50"/>
        <v/>
      </c>
      <c r="E354" s="189" t="e">
        <f t="shared" si="48"/>
        <v>#VALUE!</v>
      </c>
      <c r="F354" s="192"/>
      <c r="G354" s="193"/>
      <c r="H354" s="190" t="e">
        <f t="shared" si="51"/>
        <v>#VALUE!</v>
      </c>
      <c r="I354" s="249"/>
      <c r="J354" s="192"/>
      <c r="K354" s="192"/>
      <c r="L354" s="192"/>
      <c r="M354" s="195"/>
      <c r="N354" s="194"/>
      <c r="O354" s="194"/>
      <c r="P354" s="188"/>
      <c r="Q354" s="192"/>
      <c r="R354" s="188"/>
      <c r="S354" s="188"/>
      <c r="T354" s="191">
        <f aca="true" t="shared" si="52" ref="T354:T417">S354/1000</f>
        <v>0</v>
      </c>
      <c r="U354" s="188"/>
    </row>
    <row r="355" spans="1:21" ht="23.25">
      <c r="A355" s="192"/>
      <c r="B355" s="192"/>
      <c r="C355" s="189" t="e">
        <f t="shared" si="49"/>
        <v>#VALUE!</v>
      </c>
      <c r="D355" s="189" t="str">
        <f t="shared" si="50"/>
        <v/>
      </c>
      <c r="E355" s="189" t="e">
        <f t="shared" si="48"/>
        <v>#VALUE!</v>
      </c>
      <c r="F355" s="192"/>
      <c r="G355" s="193"/>
      <c r="H355" s="190" t="e">
        <f t="shared" si="51"/>
        <v>#VALUE!</v>
      </c>
      <c r="I355" s="249"/>
      <c r="J355" s="192"/>
      <c r="K355" s="192"/>
      <c r="L355" s="192"/>
      <c r="M355" s="195"/>
      <c r="N355" s="194"/>
      <c r="O355" s="194"/>
      <c r="P355" s="188"/>
      <c r="Q355" s="192"/>
      <c r="R355" s="188"/>
      <c r="S355" s="188"/>
      <c r="T355" s="191">
        <f t="shared" si="52"/>
        <v>0</v>
      </c>
      <c r="U355" s="188"/>
    </row>
    <row r="356" spans="1:21" ht="23.25">
      <c r="A356" s="192"/>
      <c r="B356" s="192"/>
      <c r="C356" s="189" t="e">
        <f t="shared" si="49"/>
        <v>#VALUE!</v>
      </c>
      <c r="D356" s="189" t="str">
        <f t="shared" si="50"/>
        <v/>
      </c>
      <c r="E356" s="189" t="e">
        <f t="shared" si="48"/>
        <v>#VALUE!</v>
      </c>
      <c r="F356" s="192"/>
      <c r="G356" s="193"/>
      <c r="H356" s="190" t="e">
        <f t="shared" si="51"/>
        <v>#VALUE!</v>
      </c>
      <c r="I356" s="249"/>
      <c r="J356" s="192"/>
      <c r="K356" s="192"/>
      <c r="L356" s="192"/>
      <c r="M356" s="195"/>
      <c r="N356" s="194"/>
      <c r="O356" s="194"/>
      <c r="P356" s="188"/>
      <c r="Q356" s="192"/>
      <c r="R356" s="188"/>
      <c r="S356" s="188"/>
      <c r="T356" s="191">
        <f t="shared" si="52"/>
        <v>0</v>
      </c>
      <c r="U356" s="188"/>
    </row>
    <row r="357" spans="1:21" ht="23.25">
      <c r="A357" s="192"/>
      <c r="B357" s="192"/>
      <c r="C357" s="189" t="e">
        <f t="shared" si="49"/>
        <v>#VALUE!</v>
      </c>
      <c r="D357" s="189" t="str">
        <f t="shared" si="50"/>
        <v/>
      </c>
      <c r="E357" s="189" t="e">
        <f t="shared" si="48"/>
        <v>#VALUE!</v>
      </c>
      <c r="F357" s="192"/>
      <c r="G357" s="193"/>
      <c r="H357" s="190" t="e">
        <f t="shared" si="51"/>
        <v>#VALUE!</v>
      </c>
      <c r="I357" s="249"/>
      <c r="J357" s="192"/>
      <c r="K357" s="192"/>
      <c r="L357" s="192"/>
      <c r="M357" s="195"/>
      <c r="N357" s="194"/>
      <c r="O357" s="194"/>
      <c r="P357" s="188"/>
      <c r="Q357" s="192"/>
      <c r="R357" s="188"/>
      <c r="S357" s="188"/>
      <c r="T357" s="191">
        <f t="shared" si="52"/>
        <v>0</v>
      </c>
      <c r="U357" s="188"/>
    </row>
    <row r="358" spans="1:21" ht="23.25">
      <c r="A358" s="192"/>
      <c r="B358" s="192"/>
      <c r="C358" s="189" t="e">
        <f t="shared" si="49"/>
        <v>#VALUE!</v>
      </c>
      <c r="D358" s="189" t="str">
        <f t="shared" si="50"/>
        <v/>
      </c>
      <c r="E358" s="189" t="e">
        <f t="shared" si="48"/>
        <v>#VALUE!</v>
      </c>
      <c r="F358" s="192"/>
      <c r="G358" s="193"/>
      <c r="H358" s="190" t="e">
        <f t="shared" si="51"/>
        <v>#VALUE!</v>
      </c>
      <c r="I358" s="249"/>
      <c r="J358" s="192"/>
      <c r="K358" s="192"/>
      <c r="L358" s="192"/>
      <c r="M358" s="195"/>
      <c r="N358" s="194"/>
      <c r="O358" s="194"/>
      <c r="P358" s="188"/>
      <c r="Q358" s="192"/>
      <c r="R358" s="188"/>
      <c r="S358" s="188"/>
      <c r="T358" s="191">
        <f t="shared" si="52"/>
        <v>0</v>
      </c>
      <c r="U358" s="188"/>
    </row>
    <row r="359" spans="1:21" ht="23.25">
      <c r="A359" s="192"/>
      <c r="B359" s="192"/>
      <c r="C359" s="189" t="e">
        <f t="shared" si="49"/>
        <v>#VALUE!</v>
      </c>
      <c r="D359" s="189" t="str">
        <f t="shared" si="50"/>
        <v/>
      </c>
      <c r="E359" s="189" t="e">
        <f t="shared" si="48"/>
        <v>#VALUE!</v>
      </c>
      <c r="F359" s="192"/>
      <c r="G359" s="193"/>
      <c r="H359" s="190" t="e">
        <f t="shared" si="51"/>
        <v>#VALUE!</v>
      </c>
      <c r="I359" s="249"/>
      <c r="J359" s="192"/>
      <c r="K359" s="192"/>
      <c r="L359" s="192"/>
      <c r="M359" s="195"/>
      <c r="N359" s="194"/>
      <c r="O359" s="194"/>
      <c r="P359" s="188"/>
      <c r="Q359" s="192"/>
      <c r="R359" s="188"/>
      <c r="S359" s="188"/>
      <c r="T359" s="191">
        <f t="shared" si="52"/>
        <v>0</v>
      </c>
      <c r="U359" s="188"/>
    </row>
    <row r="360" spans="1:21" ht="23.25">
      <c r="A360" s="192"/>
      <c r="B360" s="192"/>
      <c r="C360" s="189" t="e">
        <f t="shared" si="49"/>
        <v>#VALUE!</v>
      </c>
      <c r="D360" s="189" t="str">
        <f t="shared" si="50"/>
        <v/>
      </c>
      <c r="E360" s="189" t="e">
        <f t="shared" si="48"/>
        <v>#VALUE!</v>
      </c>
      <c r="F360" s="192"/>
      <c r="G360" s="193"/>
      <c r="H360" s="190" t="e">
        <f t="shared" si="51"/>
        <v>#VALUE!</v>
      </c>
      <c r="I360" s="249"/>
      <c r="J360" s="192"/>
      <c r="K360" s="192"/>
      <c r="L360" s="192"/>
      <c r="M360" s="195"/>
      <c r="N360" s="194"/>
      <c r="O360" s="194"/>
      <c r="P360" s="188"/>
      <c r="Q360" s="192"/>
      <c r="R360" s="188"/>
      <c r="S360" s="188"/>
      <c r="T360" s="191">
        <f t="shared" si="52"/>
        <v>0</v>
      </c>
      <c r="U360" s="188"/>
    </row>
    <row r="361" spans="1:21" ht="23.25">
      <c r="A361" s="192"/>
      <c r="B361" s="192"/>
      <c r="C361" s="189" t="e">
        <f t="shared" si="49"/>
        <v>#VALUE!</v>
      </c>
      <c r="D361" s="189" t="str">
        <f t="shared" si="50"/>
        <v/>
      </c>
      <c r="E361" s="189" t="e">
        <f t="shared" si="48"/>
        <v>#VALUE!</v>
      </c>
      <c r="F361" s="192"/>
      <c r="G361" s="193"/>
      <c r="H361" s="190" t="e">
        <f t="shared" si="51"/>
        <v>#VALUE!</v>
      </c>
      <c r="I361" s="249"/>
      <c r="J361" s="192"/>
      <c r="K361" s="192"/>
      <c r="L361" s="192"/>
      <c r="M361" s="195"/>
      <c r="N361" s="194"/>
      <c r="O361" s="194"/>
      <c r="P361" s="188"/>
      <c r="Q361" s="192"/>
      <c r="R361" s="188"/>
      <c r="S361" s="188"/>
      <c r="T361" s="191">
        <f t="shared" si="52"/>
        <v>0</v>
      </c>
      <c r="U361" s="188"/>
    </row>
    <row r="362" spans="1:21" ht="23.25">
      <c r="A362" s="192"/>
      <c r="B362" s="192"/>
      <c r="C362" s="189" t="e">
        <f t="shared" si="49"/>
        <v>#VALUE!</v>
      </c>
      <c r="D362" s="189" t="str">
        <f t="shared" si="50"/>
        <v/>
      </c>
      <c r="E362" s="189" t="e">
        <f t="shared" si="48"/>
        <v>#VALUE!</v>
      </c>
      <c r="F362" s="192"/>
      <c r="G362" s="193"/>
      <c r="H362" s="190" t="e">
        <f t="shared" si="51"/>
        <v>#VALUE!</v>
      </c>
      <c r="I362" s="249"/>
      <c r="J362" s="192"/>
      <c r="K362" s="192"/>
      <c r="L362" s="192"/>
      <c r="M362" s="195"/>
      <c r="N362" s="194"/>
      <c r="O362" s="194"/>
      <c r="P362" s="188"/>
      <c r="Q362" s="192"/>
      <c r="R362" s="188"/>
      <c r="S362" s="188"/>
      <c r="T362" s="191">
        <f t="shared" si="52"/>
        <v>0</v>
      </c>
      <c r="U362" s="188"/>
    </row>
    <row r="363" spans="1:21" ht="23.25">
      <c r="A363" s="192"/>
      <c r="B363" s="192"/>
      <c r="C363" s="189" t="e">
        <f t="shared" si="49"/>
        <v>#VALUE!</v>
      </c>
      <c r="D363" s="189" t="str">
        <f t="shared" si="50"/>
        <v/>
      </c>
      <c r="E363" s="189" t="e">
        <f t="shared" si="48"/>
        <v>#VALUE!</v>
      </c>
      <c r="F363" s="192"/>
      <c r="G363" s="193"/>
      <c r="H363" s="190" t="e">
        <f t="shared" si="51"/>
        <v>#VALUE!</v>
      </c>
      <c r="I363" s="249"/>
      <c r="J363" s="192"/>
      <c r="K363" s="192"/>
      <c r="L363" s="192"/>
      <c r="M363" s="195"/>
      <c r="N363" s="194"/>
      <c r="O363" s="194"/>
      <c r="P363" s="188"/>
      <c r="Q363" s="192"/>
      <c r="R363" s="188"/>
      <c r="S363" s="188"/>
      <c r="T363" s="191">
        <f t="shared" si="52"/>
        <v>0</v>
      </c>
      <c r="U363" s="188"/>
    </row>
    <row r="364" spans="1:21" ht="23.25">
      <c r="A364" s="192"/>
      <c r="B364" s="192"/>
      <c r="C364" s="189" t="e">
        <f t="shared" si="49"/>
        <v>#VALUE!</v>
      </c>
      <c r="D364" s="189" t="str">
        <f t="shared" si="50"/>
        <v/>
      </c>
      <c r="E364" s="189" t="e">
        <f t="shared" si="48"/>
        <v>#VALUE!</v>
      </c>
      <c r="F364" s="192"/>
      <c r="G364" s="193"/>
      <c r="H364" s="190" t="e">
        <f t="shared" si="51"/>
        <v>#VALUE!</v>
      </c>
      <c r="I364" s="249"/>
      <c r="J364" s="192"/>
      <c r="K364" s="192"/>
      <c r="L364" s="192"/>
      <c r="M364" s="195"/>
      <c r="N364" s="194"/>
      <c r="O364" s="194"/>
      <c r="P364" s="188"/>
      <c r="Q364" s="192"/>
      <c r="R364" s="188"/>
      <c r="S364" s="188"/>
      <c r="T364" s="191">
        <f t="shared" si="52"/>
        <v>0</v>
      </c>
      <c r="U364" s="188"/>
    </row>
    <row r="365" spans="1:21" ht="23.25">
      <c r="A365" s="192"/>
      <c r="B365" s="192"/>
      <c r="C365" s="189" t="e">
        <f t="shared" si="49"/>
        <v>#VALUE!</v>
      </c>
      <c r="D365" s="189" t="str">
        <f t="shared" si="50"/>
        <v/>
      </c>
      <c r="E365" s="189" t="e">
        <f t="shared" si="48"/>
        <v>#VALUE!</v>
      </c>
      <c r="F365" s="192"/>
      <c r="G365" s="193"/>
      <c r="H365" s="190" t="e">
        <f t="shared" si="51"/>
        <v>#VALUE!</v>
      </c>
      <c r="I365" s="249"/>
      <c r="J365" s="192"/>
      <c r="K365" s="192"/>
      <c r="L365" s="192"/>
      <c r="M365" s="195"/>
      <c r="N365" s="194"/>
      <c r="O365" s="194"/>
      <c r="P365" s="188"/>
      <c r="Q365" s="192"/>
      <c r="R365" s="188"/>
      <c r="S365" s="188"/>
      <c r="T365" s="191">
        <f t="shared" si="52"/>
        <v>0</v>
      </c>
      <c r="U365" s="188"/>
    </row>
    <row r="366" spans="1:21" ht="23.25">
      <c r="A366" s="192"/>
      <c r="B366" s="192"/>
      <c r="C366" s="189" t="e">
        <f t="shared" si="49"/>
        <v>#VALUE!</v>
      </c>
      <c r="D366" s="189" t="str">
        <f t="shared" si="50"/>
        <v/>
      </c>
      <c r="E366" s="189" t="e">
        <f t="shared" si="48"/>
        <v>#VALUE!</v>
      </c>
      <c r="F366" s="192"/>
      <c r="G366" s="193"/>
      <c r="H366" s="190" t="e">
        <f t="shared" si="51"/>
        <v>#VALUE!</v>
      </c>
      <c r="I366" s="249"/>
      <c r="J366" s="192"/>
      <c r="K366" s="192"/>
      <c r="L366" s="192"/>
      <c r="M366" s="195"/>
      <c r="N366" s="194"/>
      <c r="O366" s="194"/>
      <c r="P366" s="188"/>
      <c r="Q366" s="192"/>
      <c r="R366" s="188"/>
      <c r="S366" s="188"/>
      <c r="T366" s="191">
        <f t="shared" si="52"/>
        <v>0</v>
      </c>
      <c r="U366" s="188"/>
    </row>
    <row r="367" spans="1:21" ht="23.25">
      <c r="A367" s="192"/>
      <c r="B367" s="192"/>
      <c r="C367" s="189" t="e">
        <f t="shared" si="49"/>
        <v>#VALUE!</v>
      </c>
      <c r="D367" s="189" t="str">
        <f t="shared" si="50"/>
        <v/>
      </c>
      <c r="E367" s="189" t="e">
        <f t="shared" si="48"/>
        <v>#VALUE!</v>
      </c>
      <c r="F367" s="192"/>
      <c r="G367" s="193"/>
      <c r="H367" s="190" t="e">
        <f t="shared" si="51"/>
        <v>#VALUE!</v>
      </c>
      <c r="I367" s="249"/>
      <c r="J367" s="192"/>
      <c r="K367" s="192"/>
      <c r="L367" s="192"/>
      <c r="M367" s="195"/>
      <c r="N367" s="194"/>
      <c r="O367" s="194"/>
      <c r="P367" s="188"/>
      <c r="Q367" s="192"/>
      <c r="R367" s="188"/>
      <c r="S367" s="188"/>
      <c r="T367" s="191">
        <f t="shared" si="52"/>
        <v>0</v>
      </c>
      <c r="U367" s="188"/>
    </row>
    <row r="368" spans="1:21" ht="23.25">
      <c r="A368" s="192"/>
      <c r="B368" s="192"/>
      <c r="C368" s="189" t="e">
        <f t="shared" si="49"/>
        <v>#VALUE!</v>
      </c>
      <c r="D368" s="189" t="str">
        <f t="shared" si="50"/>
        <v/>
      </c>
      <c r="E368" s="189" t="e">
        <f t="shared" si="48"/>
        <v>#VALUE!</v>
      </c>
      <c r="F368" s="192"/>
      <c r="G368" s="193"/>
      <c r="H368" s="190" t="e">
        <f t="shared" si="51"/>
        <v>#VALUE!</v>
      </c>
      <c r="I368" s="249"/>
      <c r="J368" s="192"/>
      <c r="K368" s="192"/>
      <c r="L368" s="192"/>
      <c r="M368" s="195"/>
      <c r="N368" s="194"/>
      <c r="O368" s="194"/>
      <c r="P368" s="188"/>
      <c r="Q368" s="192"/>
      <c r="R368" s="188"/>
      <c r="S368" s="188"/>
      <c r="T368" s="191">
        <f t="shared" si="52"/>
        <v>0</v>
      </c>
      <c r="U368" s="188"/>
    </row>
    <row r="369" spans="1:21" ht="23.25">
      <c r="A369" s="192"/>
      <c r="B369" s="192"/>
      <c r="C369" s="189" t="e">
        <f t="shared" si="49"/>
        <v>#VALUE!</v>
      </c>
      <c r="D369" s="189" t="str">
        <f t="shared" si="50"/>
        <v/>
      </c>
      <c r="E369" s="189" t="e">
        <f t="shared" si="48"/>
        <v>#VALUE!</v>
      </c>
      <c r="F369" s="192"/>
      <c r="G369" s="193"/>
      <c r="H369" s="190" t="e">
        <f t="shared" si="51"/>
        <v>#VALUE!</v>
      </c>
      <c r="I369" s="249"/>
      <c r="J369" s="192"/>
      <c r="K369" s="192"/>
      <c r="L369" s="192"/>
      <c r="M369" s="195"/>
      <c r="N369" s="194"/>
      <c r="O369" s="194"/>
      <c r="P369" s="188"/>
      <c r="Q369" s="192"/>
      <c r="R369" s="188"/>
      <c r="S369" s="188"/>
      <c r="T369" s="191">
        <f t="shared" si="52"/>
        <v>0</v>
      </c>
      <c r="U369" s="188"/>
    </row>
    <row r="370" spans="1:21" ht="23.25">
      <c r="A370" s="192"/>
      <c r="B370" s="192"/>
      <c r="C370" s="189" t="e">
        <f t="shared" si="49"/>
        <v>#VALUE!</v>
      </c>
      <c r="D370" s="189" t="str">
        <f t="shared" si="50"/>
        <v/>
      </c>
      <c r="E370" s="189" t="e">
        <f t="shared" si="48"/>
        <v>#VALUE!</v>
      </c>
      <c r="F370" s="192"/>
      <c r="G370" s="193"/>
      <c r="H370" s="190" t="e">
        <f t="shared" si="51"/>
        <v>#VALUE!</v>
      </c>
      <c r="I370" s="249"/>
      <c r="J370" s="192"/>
      <c r="K370" s="192"/>
      <c r="L370" s="192"/>
      <c r="M370" s="195"/>
      <c r="N370" s="194"/>
      <c r="O370" s="194"/>
      <c r="P370" s="188"/>
      <c r="Q370" s="192"/>
      <c r="R370" s="188"/>
      <c r="S370" s="188"/>
      <c r="T370" s="191">
        <f t="shared" si="52"/>
        <v>0</v>
      </c>
      <c r="U370" s="188"/>
    </row>
    <row r="371" spans="1:21" ht="23.25">
      <c r="A371" s="192"/>
      <c r="B371" s="192"/>
      <c r="C371" s="189" t="e">
        <f t="shared" si="49"/>
        <v>#VALUE!</v>
      </c>
      <c r="D371" s="189" t="str">
        <f t="shared" si="50"/>
        <v/>
      </c>
      <c r="E371" s="189" t="e">
        <f t="shared" si="48"/>
        <v>#VALUE!</v>
      </c>
      <c r="F371" s="192"/>
      <c r="G371" s="193"/>
      <c r="H371" s="190" t="e">
        <f t="shared" si="51"/>
        <v>#VALUE!</v>
      </c>
      <c r="I371" s="249"/>
      <c r="J371" s="192"/>
      <c r="K371" s="192"/>
      <c r="L371" s="192"/>
      <c r="M371" s="195"/>
      <c r="N371" s="194"/>
      <c r="O371" s="194"/>
      <c r="P371" s="188"/>
      <c r="Q371" s="192"/>
      <c r="R371" s="188"/>
      <c r="S371" s="188"/>
      <c r="T371" s="191">
        <f t="shared" si="52"/>
        <v>0</v>
      </c>
      <c r="U371" s="188"/>
    </row>
    <row r="372" spans="1:21" ht="23.25">
      <c r="A372" s="192"/>
      <c r="B372" s="192"/>
      <c r="C372" s="189" t="e">
        <f t="shared" si="49"/>
        <v>#VALUE!</v>
      </c>
      <c r="D372" s="189" t="str">
        <f t="shared" si="50"/>
        <v/>
      </c>
      <c r="E372" s="189" t="e">
        <f aca="true" t="shared" si="53" ref="E372:E435">LEFT(J372,2)*10</f>
        <v>#VALUE!</v>
      </c>
      <c r="F372" s="192"/>
      <c r="G372" s="193"/>
      <c r="H372" s="190" t="e">
        <f t="shared" si="51"/>
        <v>#VALUE!</v>
      </c>
      <c r="I372" s="249"/>
      <c r="J372" s="192"/>
      <c r="K372" s="192"/>
      <c r="L372" s="192"/>
      <c r="M372" s="195"/>
      <c r="N372" s="194"/>
      <c r="O372" s="194"/>
      <c r="P372" s="188"/>
      <c r="Q372" s="192"/>
      <c r="R372" s="188"/>
      <c r="S372" s="188"/>
      <c r="T372" s="191">
        <f t="shared" si="52"/>
        <v>0</v>
      </c>
      <c r="U372" s="188"/>
    </row>
    <row r="373" spans="1:21" ht="23.25">
      <c r="A373" s="192"/>
      <c r="B373" s="192"/>
      <c r="C373" s="189" t="e">
        <f t="shared" si="49"/>
        <v>#VALUE!</v>
      </c>
      <c r="D373" s="189" t="str">
        <f t="shared" si="50"/>
        <v/>
      </c>
      <c r="E373" s="189" t="e">
        <f t="shared" si="53"/>
        <v>#VALUE!</v>
      </c>
      <c r="F373" s="192"/>
      <c r="G373" s="193"/>
      <c r="H373" s="190" t="e">
        <f t="shared" si="51"/>
        <v>#VALUE!</v>
      </c>
      <c r="I373" s="249"/>
      <c r="J373" s="192"/>
      <c r="K373" s="192"/>
      <c r="L373" s="192"/>
      <c r="M373" s="195"/>
      <c r="N373" s="194"/>
      <c r="O373" s="194"/>
      <c r="P373" s="188"/>
      <c r="Q373" s="192"/>
      <c r="R373" s="188"/>
      <c r="S373" s="188"/>
      <c r="T373" s="191">
        <f t="shared" si="52"/>
        <v>0</v>
      </c>
      <c r="U373" s="188"/>
    </row>
    <row r="374" spans="1:21" ht="23.25">
      <c r="A374" s="192"/>
      <c r="B374" s="192"/>
      <c r="C374" s="189" t="e">
        <f t="shared" si="49"/>
        <v>#VALUE!</v>
      </c>
      <c r="D374" s="189" t="str">
        <f t="shared" si="50"/>
        <v/>
      </c>
      <c r="E374" s="189" t="e">
        <f t="shared" si="53"/>
        <v>#VALUE!</v>
      </c>
      <c r="F374" s="192"/>
      <c r="G374" s="193"/>
      <c r="H374" s="190" t="e">
        <f t="shared" si="51"/>
        <v>#VALUE!</v>
      </c>
      <c r="I374" s="249"/>
      <c r="J374" s="192"/>
      <c r="K374" s="192"/>
      <c r="L374" s="192"/>
      <c r="M374" s="195"/>
      <c r="N374" s="194"/>
      <c r="O374" s="194"/>
      <c r="P374" s="188"/>
      <c r="Q374" s="192"/>
      <c r="R374" s="188"/>
      <c r="S374" s="188"/>
      <c r="T374" s="191">
        <f t="shared" si="52"/>
        <v>0</v>
      </c>
      <c r="U374" s="188"/>
    </row>
    <row r="375" spans="1:21" ht="23.25">
      <c r="A375" s="192"/>
      <c r="B375" s="192"/>
      <c r="C375" s="189" t="e">
        <f t="shared" si="49"/>
        <v>#VALUE!</v>
      </c>
      <c r="D375" s="189" t="str">
        <f t="shared" si="50"/>
        <v/>
      </c>
      <c r="E375" s="189" t="e">
        <f t="shared" si="53"/>
        <v>#VALUE!</v>
      </c>
      <c r="F375" s="192"/>
      <c r="G375" s="193"/>
      <c r="H375" s="190" t="e">
        <f t="shared" si="51"/>
        <v>#VALUE!</v>
      </c>
      <c r="I375" s="249"/>
      <c r="J375" s="192"/>
      <c r="K375" s="192"/>
      <c r="L375" s="192"/>
      <c r="M375" s="195"/>
      <c r="N375" s="194"/>
      <c r="O375" s="194"/>
      <c r="P375" s="188"/>
      <c r="Q375" s="192"/>
      <c r="R375" s="188"/>
      <c r="S375" s="188"/>
      <c r="T375" s="191">
        <f t="shared" si="52"/>
        <v>0</v>
      </c>
      <c r="U375" s="188"/>
    </row>
    <row r="376" spans="1:21" ht="23.25">
      <c r="A376" s="192"/>
      <c r="B376" s="192"/>
      <c r="C376" s="189" t="e">
        <f t="shared" si="49"/>
        <v>#VALUE!</v>
      </c>
      <c r="D376" s="189" t="str">
        <f t="shared" si="50"/>
        <v/>
      </c>
      <c r="E376" s="189" t="e">
        <f t="shared" si="53"/>
        <v>#VALUE!</v>
      </c>
      <c r="F376" s="192"/>
      <c r="G376" s="193"/>
      <c r="H376" s="190" t="e">
        <f t="shared" si="51"/>
        <v>#VALUE!</v>
      </c>
      <c r="I376" s="249"/>
      <c r="J376" s="192"/>
      <c r="K376" s="192"/>
      <c r="L376" s="192"/>
      <c r="M376" s="195"/>
      <c r="N376" s="194"/>
      <c r="O376" s="194"/>
      <c r="P376" s="188"/>
      <c r="Q376" s="192"/>
      <c r="R376" s="188"/>
      <c r="S376" s="188"/>
      <c r="T376" s="191">
        <f t="shared" si="52"/>
        <v>0</v>
      </c>
      <c r="U376" s="188"/>
    </row>
    <row r="377" spans="1:21" ht="23.25">
      <c r="A377" s="192"/>
      <c r="B377" s="192"/>
      <c r="C377" s="189" t="e">
        <f t="shared" si="49"/>
        <v>#VALUE!</v>
      </c>
      <c r="D377" s="189" t="str">
        <f t="shared" si="50"/>
        <v/>
      </c>
      <c r="E377" s="189" t="e">
        <f t="shared" si="53"/>
        <v>#VALUE!</v>
      </c>
      <c r="F377" s="192"/>
      <c r="G377" s="193"/>
      <c r="H377" s="190" t="e">
        <f t="shared" si="51"/>
        <v>#VALUE!</v>
      </c>
      <c r="I377" s="249"/>
      <c r="J377" s="192"/>
      <c r="K377" s="192"/>
      <c r="L377" s="192"/>
      <c r="M377" s="195"/>
      <c r="N377" s="194"/>
      <c r="O377" s="194"/>
      <c r="P377" s="188"/>
      <c r="Q377" s="192"/>
      <c r="R377" s="188"/>
      <c r="S377" s="188"/>
      <c r="T377" s="191">
        <f t="shared" si="52"/>
        <v>0</v>
      </c>
      <c r="U377" s="188"/>
    </row>
    <row r="378" spans="1:21" ht="23.25">
      <c r="A378" s="192"/>
      <c r="B378" s="192"/>
      <c r="C378" s="189" t="e">
        <f t="shared" si="49"/>
        <v>#VALUE!</v>
      </c>
      <c r="D378" s="189" t="str">
        <f t="shared" si="50"/>
        <v/>
      </c>
      <c r="E378" s="189" t="e">
        <f t="shared" si="53"/>
        <v>#VALUE!</v>
      </c>
      <c r="F378" s="192"/>
      <c r="G378" s="193"/>
      <c r="H378" s="190" t="e">
        <f t="shared" si="51"/>
        <v>#VALUE!</v>
      </c>
      <c r="I378" s="249"/>
      <c r="J378" s="192"/>
      <c r="K378" s="192"/>
      <c r="L378" s="192"/>
      <c r="M378" s="195"/>
      <c r="N378" s="194"/>
      <c r="O378" s="194"/>
      <c r="P378" s="188"/>
      <c r="Q378" s="192"/>
      <c r="R378" s="188"/>
      <c r="S378" s="188"/>
      <c r="T378" s="191">
        <f t="shared" si="52"/>
        <v>0</v>
      </c>
      <c r="U378" s="188"/>
    </row>
    <row r="379" spans="1:21" ht="23.25">
      <c r="A379" s="192"/>
      <c r="B379" s="192"/>
      <c r="C379" s="189" t="e">
        <f t="shared" si="49"/>
        <v>#VALUE!</v>
      </c>
      <c r="D379" s="189" t="str">
        <f t="shared" si="50"/>
        <v/>
      </c>
      <c r="E379" s="189" t="e">
        <f t="shared" si="53"/>
        <v>#VALUE!</v>
      </c>
      <c r="F379" s="192"/>
      <c r="G379" s="193"/>
      <c r="H379" s="190" t="e">
        <f t="shared" si="51"/>
        <v>#VALUE!</v>
      </c>
      <c r="I379" s="249"/>
      <c r="J379" s="192"/>
      <c r="K379" s="192"/>
      <c r="L379" s="192"/>
      <c r="M379" s="195"/>
      <c r="N379" s="194"/>
      <c r="O379" s="194"/>
      <c r="P379" s="188"/>
      <c r="Q379" s="192"/>
      <c r="R379" s="188"/>
      <c r="S379" s="188"/>
      <c r="T379" s="191">
        <f t="shared" si="52"/>
        <v>0</v>
      </c>
      <c r="U379" s="188"/>
    </row>
    <row r="380" spans="1:21" ht="23.25">
      <c r="A380" s="192"/>
      <c r="B380" s="192"/>
      <c r="C380" s="189" t="e">
        <f t="shared" si="49"/>
        <v>#VALUE!</v>
      </c>
      <c r="D380" s="189" t="str">
        <f t="shared" si="50"/>
        <v/>
      </c>
      <c r="E380" s="189" t="e">
        <f t="shared" si="53"/>
        <v>#VALUE!</v>
      </c>
      <c r="F380" s="192"/>
      <c r="G380" s="193"/>
      <c r="H380" s="190" t="e">
        <f t="shared" si="51"/>
        <v>#VALUE!</v>
      </c>
      <c r="I380" s="249"/>
      <c r="J380" s="192"/>
      <c r="K380" s="192"/>
      <c r="L380" s="192"/>
      <c r="M380" s="195"/>
      <c r="N380" s="194"/>
      <c r="O380" s="194"/>
      <c r="P380" s="188"/>
      <c r="Q380" s="192"/>
      <c r="R380" s="188"/>
      <c r="S380" s="188"/>
      <c r="T380" s="191">
        <f t="shared" si="52"/>
        <v>0</v>
      </c>
      <c r="U380" s="188"/>
    </row>
    <row r="381" spans="1:21" ht="23.25">
      <c r="A381" s="192"/>
      <c r="B381" s="192"/>
      <c r="C381" s="189" t="e">
        <f t="shared" si="49"/>
        <v>#VALUE!</v>
      </c>
      <c r="D381" s="189" t="str">
        <f t="shared" si="50"/>
        <v/>
      </c>
      <c r="E381" s="189" t="e">
        <f t="shared" si="53"/>
        <v>#VALUE!</v>
      </c>
      <c r="F381" s="192"/>
      <c r="G381" s="193"/>
      <c r="H381" s="190" t="e">
        <f t="shared" si="51"/>
        <v>#VALUE!</v>
      </c>
      <c r="I381" s="249"/>
      <c r="J381" s="192"/>
      <c r="K381" s="192"/>
      <c r="L381" s="192"/>
      <c r="M381" s="195"/>
      <c r="N381" s="194"/>
      <c r="O381" s="194"/>
      <c r="P381" s="188"/>
      <c r="Q381" s="192"/>
      <c r="R381" s="188"/>
      <c r="S381" s="188"/>
      <c r="T381" s="191">
        <f t="shared" si="52"/>
        <v>0</v>
      </c>
      <c r="U381" s="188"/>
    </row>
    <row r="382" spans="1:21" ht="23.25">
      <c r="A382" s="192"/>
      <c r="B382" s="192"/>
      <c r="C382" s="189" t="e">
        <f t="shared" si="49"/>
        <v>#VALUE!</v>
      </c>
      <c r="D382" s="189" t="str">
        <f t="shared" si="50"/>
        <v/>
      </c>
      <c r="E382" s="189" t="e">
        <f t="shared" si="53"/>
        <v>#VALUE!</v>
      </c>
      <c r="F382" s="192"/>
      <c r="G382" s="193"/>
      <c r="H382" s="190" t="e">
        <f t="shared" si="51"/>
        <v>#VALUE!</v>
      </c>
      <c r="I382" s="249"/>
      <c r="J382" s="192"/>
      <c r="K382" s="192"/>
      <c r="L382" s="192"/>
      <c r="M382" s="195"/>
      <c r="N382" s="194"/>
      <c r="O382" s="194"/>
      <c r="P382" s="188"/>
      <c r="Q382" s="192"/>
      <c r="R382" s="188"/>
      <c r="S382" s="188"/>
      <c r="T382" s="191">
        <f t="shared" si="52"/>
        <v>0</v>
      </c>
      <c r="U382" s="188"/>
    </row>
    <row r="383" spans="1:21" ht="23.25">
      <c r="A383" s="192"/>
      <c r="B383" s="192"/>
      <c r="C383" s="189" t="e">
        <f t="shared" si="49"/>
        <v>#VALUE!</v>
      </c>
      <c r="D383" s="189" t="str">
        <f t="shared" si="50"/>
        <v/>
      </c>
      <c r="E383" s="189" t="e">
        <f t="shared" si="53"/>
        <v>#VALUE!</v>
      </c>
      <c r="F383" s="192"/>
      <c r="G383" s="193"/>
      <c r="H383" s="190" t="e">
        <f t="shared" si="51"/>
        <v>#VALUE!</v>
      </c>
      <c r="I383" s="249"/>
      <c r="J383" s="192"/>
      <c r="K383" s="192"/>
      <c r="L383" s="192"/>
      <c r="M383" s="195"/>
      <c r="N383" s="194"/>
      <c r="O383" s="194"/>
      <c r="P383" s="188"/>
      <c r="Q383" s="192"/>
      <c r="R383" s="188"/>
      <c r="S383" s="188"/>
      <c r="T383" s="191">
        <f t="shared" si="52"/>
        <v>0</v>
      </c>
      <c r="U383" s="188"/>
    </row>
    <row r="384" spans="1:21" ht="23.25">
      <c r="A384" s="192"/>
      <c r="B384" s="192"/>
      <c r="C384" s="189" t="e">
        <f t="shared" si="49"/>
        <v>#VALUE!</v>
      </c>
      <c r="D384" s="189" t="str">
        <f t="shared" si="50"/>
        <v/>
      </c>
      <c r="E384" s="189" t="e">
        <f t="shared" si="53"/>
        <v>#VALUE!</v>
      </c>
      <c r="F384" s="192"/>
      <c r="G384" s="193"/>
      <c r="H384" s="190" t="e">
        <f t="shared" si="51"/>
        <v>#VALUE!</v>
      </c>
      <c r="I384" s="249"/>
      <c r="J384" s="192"/>
      <c r="K384" s="192"/>
      <c r="L384" s="192"/>
      <c r="M384" s="195"/>
      <c r="N384" s="194"/>
      <c r="O384" s="194"/>
      <c r="P384" s="188"/>
      <c r="Q384" s="192"/>
      <c r="R384" s="188"/>
      <c r="S384" s="188"/>
      <c r="T384" s="191">
        <f t="shared" si="52"/>
        <v>0</v>
      </c>
      <c r="U384" s="188"/>
    </row>
    <row r="385" spans="1:21" ht="23.25">
      <c r="A385" s="192"/>
      <c r="B385" s="192"/>
      <c r="C385" s="189" t="e">
        <f t="shared" si="49"/>
        <v>#VALUE!</v>
      </c>
      <c r="D385" s="189" t="str">
        <f t="shared" si="50"/>
        <v/>
      </c>
      <c r="E385" s="189" t="e">
        <f t="shared" si="53"/>
        <v>#VALUE!</v>
      </c>
      <c r="F385" s="192"/>
      <c r="G385" s="193"/>
      <c r="H385" s="190" t="e">
        <f t="shared" si="51"/>
        <v>#VALUE!</v>
      </c>
      <c r="I385" s="249"/>
      <c r="J385" s="192"/>
      <c r="K385" s="192"/>
      <c r="L385" s="192"/>
      <c r="M385" s="195"/>
      <c r="N385" s="194"/>
      <c r="O385" s="194"/>
      <c r="P385" s="188"/>
      <c r="Q385" s="192"/>
      <c r="R385" s="188"/>
      <c r="S385" s="188"/>
      <c r="T385" s="191">
        <f t="shared" si="52"/>
        <v>0</v>
      </c>
      <c r="U385" s="188"/>
    </row>
    <row r="386" spans="1:21" ht="23.25">
      <c r="A386" s="192"/>
      <c r="B386" s="192"/>
      <c r="C386" s="189" t="e">
        <f t="shared" si="49"/>
        <v>#VALUE!</v>
      </c>
      <c r="D386" s="189" t="str">
        <f t="shared" si="50"/>
        <v/>
      </c>
      <c r="E386" s="189" t="e">
        <f t="shared" si="53"/>
        <v>#VALUE!</v>
      </c>
      <c r="F386" s="192"/>
      <c r="G386" s="193"/>
      <c r="H386" s="190" t="e">
        <f t="shared" si="51"/>
        <v>#VALUE!</v>
      </c>
      <c r="I386" s="249"/>
      <c r="J386" s="192"/>
      <c r="K386" s="192"/>
      <c r="L386" s="192"/>
      <c r="M386" s="195"/>
      <c r="N386" s="194"/>
      <c r="O386" s="194"/>
      <c r="P386" s="188"/>
      <c r="Q386" s="192"/>
      <c r="R386" s="188"/>
      <c r="S386" s="188"/>
      <c r="T386" s="191">
        <f t="shared" si="52"/>
        <v>0</v>
      </c>
      <c r="U386" s="188"/>
    </row>
    <row r="387" spans="1:21" ht="23.25">
      <c r="A387" s="192"/>
      <c r="B387" s="192"/>
      <c r="C387" s="189" t="e">
        <f t="shared" si="49"/>
        <v>#VALUE!</v>
      </c>
      <c r="D387" s="189" t="str">
        <f t="shared" si="50"/>
        <v/>
      </c>
      <c r="E387" s="189" t="e">
        <f t="shared" si="53"/>
        <v>#VALUE!</v>
      </c>
      <c r="F387" s="192"/>
      <c r="G387" s="193"/>
      <c r="H387" s="190" t="e">
        <f t="shared" si="51"/>
        <v>#VALUE!</v>
      </c>
      <c r="I387" s="249"/>
      <c r="J387" s="192"/>
      <c r="K387" s="192"/>
      <c r="L387" s="192"/>
      <c r="M387" s="195"/>
      <c r="N387" s="194"/>
      <c r="O387" s="194"/>
      <c r="P387" s="188"/>
      <c r="Q387" s="192"/>
      <c r="R387" s="188"/>
      <c r="S387" s="188"/>
      <c r="T387" s="191">
        <f t="shared" si="52"/>
        <v>0</v>
      </c>
      <c r="U387" s="188"/>
    </row>
    <row r="388" spans="1:21" ht="23.25">
      <c r="A388" s="192"/>
      <c r="B388" s="192"/>
      <c r="C388" s="189" t="e">
        <f t="shared" si="49"/>
        <v>#VALUE!</v>
      </c>
      <c r="D388" s="189" t="str">
        <f t="shared" si="50"/>
        <v/>
      </c>
      <c r="E388" s="189" t="e">
        <f t="shared" si="53"/>
        <v>#VALUE!</v>
      </c>
      <c r="F388" s="192"/>
      <c r="G388" s="193"/>
      <c r="H388" s="190" t="e">
        <f t="shared" si="51"/>
        <v>#VALUE!</v>
      </c>
      <c r="I388" s="249"/>
      <c r="J388" s="192"/>
      <c r="K388" s="192"/>
      <c r="L388" s="192"/>
      <c r="M388" s="195"/>
      <c r="N388" s="194"/>
      <c r="O388" s="194"/>
      <c r="P388" s="188"/>
      <c r="Q388" s="192"/>
      <c r="R388" s="188"/>
      <c r="S388" s="188"/>
      <c r="T388" s="191">
        <f t="shared" si="52"/>
        <v>0</v>
      </c>
      <c r="U388" s="188"/>
    </row>
    <row r="389" spans="1:21" ht="23.25">
      <c r="A389" s="192"/>
      <c r="B389" s="192"/>
      <c r="C389" s="189" t="e">
        <f t="shared" si="49"/>
        <v>#VALUE!</v>
      </c>
      <c r="D389" s="189" t="str">
        <f t="shared" si="50"/>
        <v/>
      </c>
      <c r="E389" s="189" t="e">
        <f t="shared" si="53"/>
        <v>#VALUE!</v>
      </c>
      <c r="F389" s="192"/>
      <c r="G389" s="193"/>
      <c r="H389" s="190" t="e">
        <f t="shared" si="51"/>
        <v>#VALUE!</v>
      </c>
      <c r="I389" s="249"/>
      <c r="J389" s="192"/>
      <c r="K389" s="192"/>
      <c r="L389" s="192"/>
      <c r="M389" s="195"/>
      <c r="N389" s="194"/>
      <c r="O389" s="194"/>
      <c r="P389" s="188"/>
      <c r="Q389" s="192"/>
      <c r="R389" s="188"/>
      <c r="S389" s="188"/>
      <c r="T389" s="191">
        <f t="shared" si="52"/>
        <v>0</v>
      </c>
      <c r="U389" s="188"/>
    </row>
    <row r="390" spans="1:21" ht="23.25">
      <c r="A390" s="192"/>
      <c r="B390" s="192"/>
      <c r="C390" s="189" t="e">
        <f t="shared" si="49"/>
        <v>#VALUE!</v>
      </c>
      <c r="D390" s="189" t="str">
        <f t="shared" si="50"/>
        <v/>
      </c>
      <c r="E390" s="189" t="e">
        <f t="shared" si="53"/>
        <v>#VALUE!</v>
      </c>
      <c r="F390" s="192"/>
      <c r="G390" s="193"/>
      <c r="H390" s="190" t="e">
        <f t="shared" si="51"/>
        <v>#VALUE!</v>
      </c>
      <c r="I390" s="249"/>
      <c r="J390" s="192"/>
      <c r="K390" s="192"/>
      <c r="L390" s="192"/>
      <c r="M390" s="195"/>
      <c r="N390" s="194"/>
      <c r="O390" s="194"/>
      <c r="P390" s="188"/>
      <c r="Q390" s="192"/>
      <c r="R390" s="188"/>
      <c r="S390" s="188"/>
      <c r="T390" s="191">
        <f t="shared" si="52"/>
        <v>0</v>
      </c>
      <c r="U390" s="188"/>
    </row>
    <row r="391" spans="1:21" ht="23.25">
      <c r="A391" s="192"/>
      <c r="B391" s="192"/>
      <c r="C391" s="189" t="e">
        <f t="shared" si="49"/>
        <v>#VALUE!</v>
      </c>
      <c r="D391" s="189" t="str">
        <f t="shared" si="50"/>
        <v/>
      </c>
      <c r="E391" s="189" t="e">
        <f t="shared" si="53"/>
        <v>#VALUE!</v>
      </c>
      <c r="F391" s="192"/>
      <c r="G391" s="193"/>
      <c r="H391" s="190" t="e">
        <f t="shared" si="51"/>
        <v>#VALUE!</v>
      </c>
      <c r="I391" s="249"/>
      <c r="J391" s="192"/>
      <c r="K391" s="192"/>
      <c r="L391" s="192"/>
      <c r="M391" s="195"/>
      <c r="N391" s="194"/>
      <c r="O391" s="194"/>
      <c r="P391" s="188"/>
      <c r="Q391" s="192"/>
      <c r="R391" s="188"/>
      <c r="S391" s="188"/>
      <c r="T391" s="191">
        <f t="shared" si="52"/>
        <v>0</v>
      </c>
      <c r="U391" s="188"/>
    </row>
    <row r="392" spans="1:21" ht="23.25">
      <c r="A392" s="192"/>
      <c r="B392" s="192"/>
      <c r="C392" s="189" t="e">
        <f t="shared" si="49"/>
        <v>#VALUE!</v>
      </c>
      <c r="D392" s="189" t="str">
        <f t="shared" si="50"/>
        <v/>
      </c>
      <c r="E392" s="189" t="e">
        <f t="shared" si="53"/>
        <v>#VALUE!</v>
      </c>
      <c r="F392" s="192"/>
      <c r="G392" s="193"/>
      <c r="H392" s="190" t="e">
        <f t="shared" si="51"/>
        <v>#VALUE!</v>
      </c>
      <c r="I392" s="249"/>
      <c r="J392" s="192"/>
      <c r="K392" s="192"/>
      <c r="L392" s="192"/>
      <c r="M392" s="195"/>
      <c r="N392" s="194"/>
      <c r="O392" s="194"/>
      <c r="P392" s="188"/>
      <c r="Q392" s="192"/>
      <c r="R392" s="188"/>
      <c r="S392" s="188"/>
      <c r="T392" s="191">
        <f t="shared" si="52"/>
        <v>0</v>
      </c>
      <c r="U392" s="188"/>
    </row>
    <row r="393" spans="1:21" ht="23.25">
      <c r="A393" s="192"/>
      <c r="B393" s="192"/>
      <c r="C393" s="189" t="e">
        <f t="shared" si="49"/>
        <v>#VALUE!</v>
      </c>
      <c r="D393" s="189" t="str">
        <f t="shared" si="50"/>
        <v/>
      </c>
      <c r="E393" s="189" t="e">
        <f t="shared" si="53"/>
        <v>#VALUE!</v>
      </c>
      <c r="F393" s="192"/>
      <c r="G393" s="193"/>
      <c r="H393" s="190" t="e">
        <f t="shared" si="51"/>
        <v>#VALUE!</v>
      </c>
      <c r="I393" s="249"/>
      <c r="J393" s="192"/>
      <c r="K393" s="192"/>
      <c r="L393" s="192"/>
      <c r="M393" s="195"/>
      <c r="N393" s="194"/>
      <c r="O393" s="194"/>
      <c r="P393" s="188"/>
      <c r="Q393" s="192"/>
      <c r="R393" s="188"/>
      <c r="S393" s="188"/>
      <c r="T393" s="191">
        <f t="shared" si="52"/>
        <v>0</v>
      </c>
      <c r="U393" s="188"/>
    </row>
    <row r="394" spans="1:21" ht="23.25">
      <c r="A394" s="192"/>
      <c r="B394" s="192"/>
      <c r="C394" s="189" t="e">
        <f t="shared" si="49"/>
        <v>#VALUE!</v>
      </c>
      <c r="D394" s="189" t="str">
        <f t="shared" si="50"/>
        <v/>
      </c>
      <c r="E394" s="189" t="e">
        <f t="shared" si="53"/>
        <v>#VALUE!</v>
      </c>
      <c r="F394" s="192"/>
      <c r="G394" s="193"/>
      <c r="H394" s="190" t="e">
        <f t="shared" si="51"/>
        <v>#VALUE!</v>
      </c>
      <c r="I394" s="249"/>
      <c r="J394" s="192"/>
      <c r="K394" s="192"/>
      <c r="L394" s="192"/>
      <c r="M394" s="195"/>
      <c r="N394" s="194"/>
      <c r="O394" s="194"/>
      <c r="P394" s="188"/>
      <c r="Q394" s="192"/>
      <c r="R394" s="188"/>
      <c r="S394" s="188"/>
      <c r="T394" s="191">
        <f t="shared" si="52"/>
        <v>0</v>
      </c>
      <c r="U394" s="188"/>
    </row>
    <row r="395" spans="1:21" ht="23.25">
      <c r="A395" s="192"/>
      <c r="B395" s="192"/>
      <c r="C395" s="189" t="e">
        <f t="shared" si="49"/>
        <v>#VALUE!</v>
      </c>
      <c r="D395" s="189" t="str">
        <f t="shared" si="50"/>
        <v/>
      </c>
      <c r="E395" s="189" t="e">
        <f t="shared" si="53"/>
        <v>#VALUE!</v>
      </c>
      <c r="F395" s="192"/>
      <c r="G395" s="193"/>
      <c r="H395" s="190" t="e">
        <f t="shared" si="51"/>
        <v>#VALUE!</v>
      </c>
      <c r="I395" s="249"/>
      <c r="J395" s="192"/>
      <c r="K395" s="192"/>
      <c r="L395" s="192"/>
      <c r="M395" s="195"/>
      <c r="N395" s="194"/>
      <c r="O395" s="194"/>
      <c r="P395" s="188"/>
      <c r="Q395" s="192"/>
      <c r="R395" s="188"/>
      <c r="S395" s="188"/>
      <c r="T395" s="191">
        <f t="shared" si="52"/>
        <v>0</v>
      </c>
      <c r="U395" s="188"/>
    </row>
    <row r="396" spans="1:21" ht="23.25">
      <c r="A396" s="192"/>
      <c r="B396" s="192"/>
      <c r="C396" s="189" t="e">
        <f t="shared" si="49"/>
        <v>#VALUE!</v>
      </c>
      <c r="D396" s="189" t="str">
        <f t="shared" si="50"/>
        <v/>
      </c>
      <c r="E396" s="189" t="e">
        <f t="shared" si="53"/>
        <v>#VALUE!</v>
      </c>
      <c r="F396" s="192"/>
      <c r="G396" s="193"/>
      <c r="H396" s="190" t="e">
        <f t="shared" si="51"/>
        <v>#VALUE!</v>
      </c>
      <c r="I396" s="249"/>
      <c r="J396" s="192"/>
      <c r="K396" s="192"/>
      <c r="L396" s="192"/>
      <c r="M396" s="195"/>
      <c r="N396" s="194"/>
      <c r="O396" s="194"/>
      <c r="P396" s="188"/>
      <c r="Q396" s="192"/>
      <c r="R396" s="188"/>
      <c r="S396" s="188"/>
      <c r="T396" s="191">
        <f t="shared" si="52"/>
        <v>0</v>
      </c>
      <c r="U396" s="188"/>
    </row>
    <row r="397" spans="1:21" ht="23.25">
      <c r="A397" s="192"/>
      <c r="B397" s="192"/>
      <c r="C397" s="189" t="e">
        <f t="shared" si="49"/>
        <v>#VALUE!</v>
      </c>
      <c r="D397" s="189" t="str">
        <f t="shared" si="50"/>
        <v/>
      </c>
      <c r="E397" s="189" t="e">
        <f t="shared" si="53"/>
        <v>#VALUE!</v>
      </c>
      <c r="F397" s="192"/>
      <c r="G397" s="193"/>
      <c r="H397" s="190" t="e">
        <f t="shared" si="51"/>
        <v>#VALUE!</v>
      </c>
      <c r="I397" s="249"/>
      <c r="J397" s="192"/>
      <c r="K397" s="192"/>
      <c r="L397" s="192"/>
      <c r="M397" s="195"/>
      <c r="N397" s="194"/>
      <c r="O397" s="194"/>
      <c r="P397" s="188"/>
      <c r="Q397" s="192"/>
      <c r="R397" s="188"/>
      <c r="S397" s="188"/>
      <c r="T397" s="191">
        <f t="shared" si="52"/>
        <v>0</v>
      </c>
      <c r="U397" s="188"/>
    </row>
    <row r="398" spans="1:21" ht="23.25">
      <c r="A398" s="192"/>
      <c r="B398" s="192"/>
      <c r="C398" s="189" t="e">
        <f t="shared" si="49"/>
        <v>#VALUE!</v>
      </c>
      <c r="D398" s="189" t="str">
        <f t="shared" si="50"/>
        <v/>
      </c>
      <c r="E398" s="189" t="e">
        <f t="shared" si="53"/>
        <v>#VALUE!</v>
      </c>
      <c r="F398" s="192"/>
      <c r="G398" s="193"/>
      <c r="H398" s="190" t="e">
        <f t="shared" si="51"/>
        <v>#VALUE!</v>
      </c>
      <c r="I398" s="249"/>
      <c r="J398" s="192"/>
      <c r="K398" s="192"/>
      <c r="L398" s="192"/>
      <c r="M398" s="195"/>
      <c r="N398" s="194"/>
      <c r="O398" s="194"/>
      <c r="P398" s="188"/>
      <c r="Q398" s="192"/>
      <c r="R398" s="188"/>
      <c r="S398" s="188"/>
      <c r="T398" s="191">
        <f t="shared" si="52"/>
        <v>0</v>
      </c>
      <c r="U398" s="188"/>
    </row>
    <row r="399" spans="1:21" ht="23.25">
      <c r="A399" s="192"/>
      <c r="B399" s="192"/>
      <c r="C399" s="189" t="e">
        <f t="shared" si="49"/>
        <v>#VALUE!</v>
      </c>
      <c r="D399" s="189" t="str">
        <f t="shared" si="50"/>
        <v/>
      </c>
      <c r="E399" s="189" t="e">
        <f t="shared" si="53"/>
        <v>#VALUE!</v>
      </c>
      <c r="F399" s="192"/>
      <c r="G399" s="193"/>
      <c r="H399" s="190" t="e">
        <f t="shared" si="51"/>
        <v>#VALUE!</v>
      </c>
      <c r="I399" s="249"/>
      <c r="J399" s="192"/>
      <c r="K399" s="192"/>
      <c r="L399" s="192"/>
      <c r="M399" s="195"/>
      <c r="N399" s="194"/>
      <c r="O399" s="194"/>
      <c r="P399" s="188"/>
      <c r="Q399" s="192"/>
      <c r="R399" s="188"/>
      <c r="S399" s="188"/>
      <c r="T399" s="191">
        <f t="shared" si="52"/>
        <v>0</v>
      </c>
      <c r="U399" s="188"/>
    </row>
    <row r="400" spans="1:21" ht="23.25">
      <c r="A400" s="192"/>
      <c r="B400" s="192"/>
      <c r="C400" s="189" t="e">
        <f t="shared" si="49"/>
        <v>#VALUE!</v>
      </c>
      <c r="D400" s="189" t="str">
        <f t="shared" si="50"/>
        <v/>
      </c>
      <c r="E400" s="189" t="e">
        <f t="shared" si="53"/>
        <v>#VALUE!</v>
      </c>
      <c r="F400" s="192"/>
      <c r="G400" s="193"/>
      <c r="H400" s="190" t="e">
        <f t="shared" si="51"/>
        <v>#VALUE!</v>
      </c>
      <c r="I400" s="249"/>
      <c r="J400" s="192"/>
      <c r="K400" s="192"/>
      <c r="L400" s="192"/>
      <c r="M400" s="195"/>
      <c r="N400" s="194"/>
      <c r="O400" s="194"/>
      <c r="P400" s="188"/>
      <c r="Q400" s="192"/>
      <c r="R400" s="188"/>
      <c r="S400" s="188"/>
      <c r="T400" s="191">
        <f t="shared" si="52"/>
        <v>0</v>
      </c>
      <c r="U400" s="188"/>
    </row>
    <row r="401" spans="1:21" ht="23.25">
      <c r="A401" s="192"/>
      <c r="B401" s="192"/>
      <c r="C401" s="189" t="e">
        <f t="shared" si="49"/>
        <v>#VALUE!</v>
      </c>
      <c r="D401" s="189" t="str">
        <f t="shared" si="50"/>
        <v/>
      </c>
      <c r="E401" s="189" t="e">
        <f t="shared" si="53"/>
        <v>#VALUE!</v>
      </c>
      <c r="F401" s="192"/>
      <c r="G401" s="193"/>
      <c r="H401" s="190" t="e">
        <f t="shared" si="51"/>
        <v>#VALUE!</v>
      </c>
      <c r="I401" s="249"/>
      <c r="J401" s="192"/>
      <c r="K401" s="192"/>
      <c r="L401" s="192"/>
      <c r="M401" s="195"/>
      <c r="N401" s="194"/>
      <c r="O401" s="194"/>
      <c r="P401" s="188"/>
      <c r="Q401" s="192"/>
      <c r="R401" s="188"/>
      <c r="S401" s="188"/>
      <c r="T401" s="191">
        <f t="shared" si="52"/>
        <v>0</v>
      </c>
      <c r="U401" s="188"/>
    </row>
    <row r="402" spans="1:21" ht="23.25">
      <c r="A402" s="192"/>
      <c r="B402" s="192"/>
      <c r="C402" s="189" t="e">
        <f t="shared" si="49"/>
        <v>#VALUE!</v>
      </c>
      <c r="D402" s="189" t="str">
        <f t="shared" si="50"/>
        <v/>
      </c>
      <c r="E402" s="189" t="e">
        <f t="shared" si="53"/>
        <v>#VALUE!</v>
      </c>
      <c r="F402" s="192"/>
      <c r="G402" s="193"/>
      <c r="H402" s="190" t="e">
        <f t="shared" si="51"/>
        <v>#VALUE!</v>
      </c>
      <c r="I402" s="249"/>
      <c r="J402" s="192"/>
      <c r="K402" s="192"/>
      <c r="L402" s="192"/>
      <c r="M402" s="195"/>
      <c r="N402" s="194"/>
      <c r="O402" s="194"/>
      <c r="P402" s="188"/>
      <c r="Q402" s="192"/>
      <c r="R402" s="188"/>
      <c r="S402" s="188"/>
      <c r="T402" s="191">
        <f t="shared" si="52"/>
        <v>0</v>
      </c>
      <c r="U402" s="188"/>
    </row>
    <row r="403" spans="1:21" ht="23.25">
      <c r="A403" s="192"/>
      <c r="B403" s="192"/>
      <c r="C403" s="189" t="e">
        <f t="shared" si="49"/>
        <v>#VALUE!</v>
      </c>
      <c r="D403" s="189" t="str">
        <f t="shared" si="50"/>
        <v/>
      </c>
      <c r="E403" s="189" t="e">
        <f t="shared" si="53"/>
        <v>#VALUE!</v>
      </c>
      <c r="F403" s="192"/>
      <c r="G403" s="193"/>
      <c r="H403" s="190" t="e">
        <f t="shared" si="51"/>
        <v>#VALUE!</v>
      </c>
      <c r="I403" s="249"/>
      <c r="J403" s="192"/>
      <c r="K403" s="192"/>
      <c r="L403" s="192"/>
      <c r="M403" s="195"/>
      <c r="N403" s="194"/>
      <c r="O403" s="194"/>
      <c r="P403" s="188"/>
      <c r="Q403" s="192"/>
      <c r="R403" s="188"/>
      <c r="S403" s="188"/>
      <c r="T403" s="191">
        <f t="shared" si="52"/>
        <v>0</v>
      </c>
      <c r="U403" s="188"/>
    </row>
    <row r="404" spans="1:21" ht="23.25">
      <c r="A404" s="192"/>
      <c r="B404" s="192"/>
      <c r="C404" s="189" t="e">
        <f t="shared" si="49"/>
        <v>#VALUE!</v>
      </c>
      <c r="D404" s="189" t="str">
        <f t="shared" si="50"/>
        <v/>
      </c>
      <c r="E404" s="189" t="e">
        <f t="shared" si="53"/>
        <v>#VALUE!</v>
      </c>
      <c r="F404" s="192"/>
      <c r="G404" s="193"/>
      <c r="H404" s="190" t="e">
        <f t="shared" si="51"/>
        <v>#VALUE!</v>
      </c>
      <c r="I404" s="249"/>
      <c r="J404" s="192"/>
      <c r="K404" s="192"/>
      <c r="L404" s="192"/>
      <c r="M404" s="195"/>
      <c r="N404" s="194"/>
      <c r="O404" s="194"/>
      <c r="P404" s="188"/>
      <c r="Q404" s="192"/>
      <c r="R404" s="188"/>
      <c r="S404" s="188"/>
      <c r="T404" s="191">
        <f t="shared" si="52"/>
        <v>0</v>
      </c>
      <c r="U404" s="188"/>
    </row>
    <row r="405" spans="1:21" ht="23.25">
      <c r="A405" s="192"/>
      <c r="B405" s="192"/>
      <c r="C405" s="189" t="e">
        <f t="shared" si="49"/>
        <v>#VALUE!</v>
      </c>
      <c r="D405" s="189" t="str">
        <f t="shared" si="50"/>
        <v/>
      </c>
      <c r="E405" s="189" t="e">
        <f t="shared" si="53"/>
        <v>#VALUE!</v>
      </c>
      <c r="F405" s="192"/>
      <c r="G405" s="193"/>
      <c r="H405" s="190" t="e">
        <f t="shared" si="51"/>
        <v>#VALUE!</v>
      </c>
      <c r="I405" s="249"/>
      <c r="J405" s="192"/>
      <c r="K405" s="192"/>
      <c r="L405" s="192"/>
      <c r="M405" s="195"/>
      <c r="N405" s="194"/>
      <c r="O405" s="194"/>
      <c r="P405" s="188"/>
      <c r="Q405" s="192"/>
      <c r="R405" s="188"/>
      <c r="S405" s="188"/>
      <c r="T405" s="191">
        <f t="shared" si="52"/>
        <v>0</v>
      </c>
      <c r="U405" s="188"/>
    </row>
    <row r="406" spans="1:21" ht="23.25">
      <c r="A406" s="192"/>
      <c r="B406" s="192"/>
      <c r="C406" s="189" t="e">
        <f t="shared" si="49"/>
        <v>#VALUE!</v>
      </c>
      <c r="D406" s="189" t="str">
        <f t="shared" si="50"/>
        <v/>
      </c>
      <c r="E406" s="189" t="e">
        <f t="shared" si="53"/>
        <v>#VALUE!</v>
      </c>
      <c r="F406" s="192"/>
      <c r="G406" s="193"/>
      <c r="H406" s="190" t="e">
        <f t="shared" si="51"/>
        <v>#VALUE!</v>
      </c>
      <c r="I406" s="249"/>
      <c r="J406" s="192"/>
      <c r="K406" s="192"/>
      <c r="L406" s="192"/>
      <c r="M406" s="195"/>
      <c r="N406" s="194"/>
      <c r="O406" s="194"/>
      <c r="P406" s="188"/>
      <c r="Q406" s="192"/>
      <c r="R406" s="188"/>
      <c r="S406" s="188"/>
      <c r="T406" s="191">
        <f t="shared" si="52"/>
        <v>0</v>
      </c>
      <c r="U406" s="188"/>
    </row>
    <row r="407" spans="1:21" ht="23.25">
      <c r="A407" s="192"/>
      <c r="B407" s="192"/>
      <c r="C407" s="189" t="e">
        <f t="shared" si="49"/>
        <v>#VALUE!</v>
      </c>
      <c r="D407" s="189" t="str">
        <f t="shared" si="50"/>
        <v/>
      </c>
      <c r="E407" s="189" t="e">
        <f t="shared" si="53"/>
        <v>#VALUE!</v>
      </c>
      <c r="F407" s="192"/>
      <c r="G407" s="193"/>
      <c r="H407" s="190" t="e">
        <f t="shared" si="51"/>
        <v>#VALUE!</v>
      </c>
      <c r="I407" s="249"/>
      <c r="J407" s="192"/>
      <c r="K407" s="192"/>
      <c r="L407" s="192"/>
      <c r="M407" s="195"/>
      <c r="N407" s="194"/>
      <c r="O407" s="194"/>
      <c r="P407" s="188"/>
      <c r="Q407" s="192"/>
      <c r="R407" s="188"/>
      <c r="S407" s="188"/>
      <c r="T407" s="191">
        <f t="shared" si="52"/>
        <v>0</v>
      </c>
      <c r="U407" s="188"/>
    </row>
    <row r="408" spans="1:21" ht="23.25">
      <c r="A408" s="192"/>
      <c r="B408" s="192"/>
      <c r="C408" s="189" t="e">
        <f t="shared" si="49"/>
        <v>#VALUE!</v>
      </c>
      <c r="D408" s="189" t="str">
        <f t="shared" si="50"/>
        <v/>
      </c>
      <c r="E408" s="189" t="e">
        <f t="shared" si="53"/>
        <v>#VALUE!</v>
      </c>
      <c r="F408" s="192"/>
      <c r="G408" s="193"/>
      <c r="H408" s="190" t="e">
        <f t="shared" si="51"/>
        <v>#VALUE!</v>
      </c>
      <c r="I408" s="249"/>
      <c r="J408" s="192"/>
      <c r="K408" s="192"/>
      <c r="L408" s="192"/>
      <c r="M408" s="195"/>
      <c r="N408" s="194"/>
      <c r="O408" s="194"/>
      <c r="P408" s="188"/>
      <c r="Q408" s="192"/>
      <c r="R408" s="188"/>
      <c r="S408" s="188"/>
      <c r="T408" s="191">
        <f t="shared" si="52"/>
        <v>0</v>
      </c>
      <c r="U408" s="188"/>
    </row>
    <row r="409" spans="1:21" ht="23.25">
      <c r="A409" s="192"/>
      <c r="B409" s="192"/>
      <c r="C409" s="189" t="e">
        <f t="shared" si="49"/>
        <v>#VALUE!</v>
      </c>
      <c r="D409" s="189" t="str">
        <f t="shared" si="50"/>
        <v/>
      </c>
      <c r="E409" s="189" t="e">
        <f t="shared" si="53"/>
        <v>#VALUE!</v>
      </c>
      <c r="F409" s="192"/>
      <c r="G409" s="193"/>
      <c r="H409" s="190" t="e">
        <f t="shared" si="51"/>
        <v>#VALUE!</v>
      </c>
      <c r="I409" s="249"/>
      <c r="J409" s="192"/>
      <c r="K409" s="192"/>
      <c r="L409" s="192"/>
      <c r="M409" s="195"/>
      <c r="N409" s="194"/>
      <c r="O409" s="194"/>
      <c r="P409" s="188"/>
      <c r="Q409" s="192"/>
      <c r="R409" s="188"/>
      <c r="S409" s="188"/>
      <c r="T409" s="191">
        <f t="shared" si="52"/>
        <v>0</v>
      </c>
      <c r="U409" s="188"/>
    </row>
    <row r="410" spans="1:21" ht="23.25">
      <c r="A410" s="192"/>
      <c r="B410" s="192"/>
      <c r="C410" s="189" t="e">
        <f t="shared" si="49"/>
        <v>#VALUE!</v>
      </c>
      <c r="D410" s="189" t="str">
        <f t="shared" si="50"/>
        <v/>
      </c>
      <c r="E410" s="189" t="e">
        <f t="shared" si="53"/>
        <v>#VALUE!</v>
      </c>
      <c r="F410" s="192"/>
      <c r="G410" s="193"/>
      <c r="H410" s="190" t="e">
        <f t="shared" si="51"/>
        <v>#VALUE!</v>
      </c>
      <c r="I410" s="249"/>
      <c r="J410" s="192"/>
      <c r="K410" s="192"/>
      <c r="L410" s="192"/>
      <c r="M410" s="195"/>
      <c r="N410" s="194"/>
      <c r="O410" s="194"/>
      <c r="P410" s="188"/>
      <c r="Q410" s="192"/>
      <c r="R410" s="188"/>
      <c r="S410" s="188"/>
      <c r="T410" s="191">
        <f t="shared" si="52"/>
        <v>0</v>
      </c>
      <c r="U410" s="188"/>
    </row>
    <row r="411" spans="1:21" ht="23.25">
      <c r="A411" s="192"/>
      <c r="B411" s="192"/>
      <c r="C411" s="189" t="e">
        <f t="shared" si="49"/>
        <v>#VALUE!</v>
      </c>
      <c r="D411" s="189" t="str">
        <f t="shared" si="50"/>
        <v/>
      </c>
      <c r="E411" s="189" t="e">
        <f t="shared" si="53"/>
        <v>#VALUE!</v>
      </c>
      <c r="F411" s="192"/>
      <c r="G411" s="193"/>
      <c r="H411" s="190" t="e">
        <f t="shared" si="51"/>
        <v>#VALUE!</v>
      </c>
      <c r="I411" s="249"/>
      <c r="J411" s="192"/>
      <c r="K411" s="192"/>
      <c r="L411" s="192"/>
      <c r="M411" s="195"/>
      <c r="N411" s="194"/>
      <c r="O411" s="194"/>
      <c r="P411" s="188"/>
      <c r="Q411" s="192"/>
      <c r="R411" s="188"/>
      <c r="S411" s="188"/>
      <c r="T411" s="191">
        <f t="shared" si="52"/>
        <v>0</v>
      </c>
      <c r="U411" s="188"/>
    </row>
    <row r="412" spans="1:21" ht="23.25">
      <c r="A412" s="192"/>
      <c r="B412" s="192"/>
      <c r="C412" s="189" t="e">
        <f t="shared" si="49"/>
        <v>#VALUE!</v>
      </c>
      <c r="D412" s="189" t="str">
        <f t="shared" si="50"/>
        <v/>
      </c>
      <c r="E412" s="189" t="e">
        <f t="shared" si="53"/>
        <v>#VALUE!</v>
      </c>
      <c r="F412" s="192"/>
      <c r="G412" s="193"/>
      <c r="H412" s="190" t="e">
        <f t="shared" si="51"/>
        <v>#VALUE!</v>
      </c>
      <c r="I412" s="249"/>
      <c r="J412" s="192"/>
      <c r="K412" s="192"/>
      <c r="L412" s="192"/>
      <c r="M412" s="195"/>
      <c r="N412" s="194"/>
      <c r="O412" s="194"/>
      <c r="P412" s="188"/>
      <c r="Q412" s="192"/>
      <c r="R412" s="188"/>
      <c r="S412" s="188"/>
      <c r="T412" s="191">
        <f t="shared" si="52"/>
        <v>0</v>
      </c>
      <c r="U412" s="188"/>
    </row>
    <row r="413" spans="1:21" ht="23.25">
      <c r="A413" s="192"/>
      <c r="B413" s="192"/>
      <c r="C413" s="189" t="e">
        <f t="shared" si="49"/>
        <v>#VALUE!</v>
      </c>
      <c r="D413" s="189" t="str">
        <f t="shared" si="50"/>
        <v/>
      </c>
      <c r="E413" s="189" t="e">
        <f t="shared" si="53"/>
        <v>#VALUE!</v>
      </c>
      <c r="F413" s="192"/>
      <c r="G413" s="193"/>
      <c r="H413" s="190" t="e">
        <f t="shared" si="51"/>
        <v>#VALUE!</v>
      </c>
      <c r="I413" s="249"/>
      <c r="J413" s="192"/>
      <c r="K413" s="192"/>
      <c r="L413" s="192"/>
      <c r="M413" s="195"/>
      <c r="N413" s="194"/>
      <c r="O413" s="194"/>
      <c r="P413" s="188"/>
      <c r="Q413" s="192"/>
      <c r="R413" s="188"/>
      <c r="S413" s="188"/>
      <c r="T413" s="191">
        <f t="shared" si="52"/>
        <v>0</v>
      </c>
      <c r="U413" s="188"/>
    </row>
    <row r="414" spans="1:21" ht="23.25">
      <c r="A414" s="192"/>
      <c r="B414" s="192"/>
      <c r="C414" s="189" t="e">
        <f aca="true" t="shared" si="54" ref="C414:C466">VALUE(IF(G414&lt;1000,LEFT(G414,1),LEFT(G414,2)))</f>
        <v>#VALUE!</v>
      </c>
      <c r="D414" s="189" t="str">
        <f aca="true" t="shared" si="55" ref="D414:D466">RIGHT(G414,2)</f>
        <v/>
      </c>
      <c r="E414" s="189" t="e">
        <f t="shared" si="53"/>
        <v>#VALUE!</v>
      </c>
      <c r="F414" s="192"/>
      <c r="G414" s="193"/>
      <c r="H414" s="190" t="e">
        <f t="shared" si="51"/>
        <v>#VALUE!</v>
      </c>
      <c r="I414" s="249"/>
      <c r="J414" s="192"/>
      <c r="K414" s="192"/>
      <c r="L414" s="192"/>
      <c r="M414" s="195"/>
      <c r="N414" s="194"/>
      <c r="O414" s="194"/>
      <c r="P414" s="188"/>
      <c r="Q414" s="192"/>
      <c r="R414" s="188"/>
      <c r="S414" s="188"/>
      <c r="T414" s="191">
        <f t="shared" si="52"/>
        <v>0</v>
      </c>
      <c r="U414" s="188"/>
    </row>
    <row r="415" spans="1:21" ht="23.25">
      <c r="A415" s="192"/>
      <c r="B415" s="192"/>
      <c r="C415" s="189" t="e">
        <f t="shared" si="54"/>
        <v>#VALUE!</v>
      </c>
      <c r="D415" s="189" t="str">
        <f t="shared" si="55"/>
        <v/>
      </c>
      <c r="E415" s="189" t="e">
        <f t="shared" si="53"/>
        <v>#VALUE!</v>
      </c>
      <c r="F415" s="192"/>
      <c r="G415" s="193"/>
      <c r="H415" s="190" t="e">
        <f t="shared" si="51"/>
        <v>#VALUE!</v>
      </c>
      <c r="I415" s="249"/>
      <c r="J415" s="192"/>
      <c r="K415" s="192"/>
      <c r="L415" s="192"/>
      <c r="M415" s="195"/>
      <c r="N415" s="194"/>
      <c r="O415" s="194"/>
      <c r="P415" s="188"/>
      <c r="Q415" s="192"/>
      <c r="R415" s="188"/>
      <c r="S415" s="188"/>
      <c r="T415" s="191">
        <f t="shared" si="52"/>
        <v>0</v>
      </c>
      <c r="U415" s="188"/>
    </row>
    <row r="416" spans="1:21" ht="23.25">
      <c r="A416" s="192"/>
      <c r="B416" s="192"/>
      <c r="C416" s="189" t="e">
        <f t="shared" si="54"/>
        <v>#VALUE!</v>
      </c>
      <c r="D416" s="189" t="str">
        <f t="shared" si="55"/>
        <v/>
      </c>
      <c r="E416" s="189" t="e">
        <f t="shared" si="53"/>
        <v>#VALUE!</v>
      </c>
      <c r="F416" s="192"/>
      <c r="G416" s="193"/>
      <c r="H416" s="190" t="e">
        <f aca="true" t="shared" si="56" ref="H416:H466">VALUE(IF(I416&lt;1000000000,LEFT(I416,2),LEFT(I416,3)))*10000000</f>
        <v>#VALUE!</v>
      </c>
      <c r="I416" s="249"/>
      <c r="J416" s="192"/>
      <c r="K416" s="192"/>
      <c r="L416" s="192"/>
      <c r="M416" s="195"/>
      <c r="N416" s="194"/>
      <c r="O416" s="194"/>
      <c r="P416" s="188"/>
      <c r="Q416" s="192"/>
      <c r="R416" s="188"/>
      <c r="S416" s="188"/>
      <c r="T416" s="191">
        <f t="shared" si="52"/>
        <v>0</v>
      </c>
      <c r="U416" s="188"/>
    </row>
    <row r="417" spans="1:21" ht="23.25">
      <c r="A417" s="192"/>
      <c r="B417" s="192"/>
      <c r="C417" s="189" t="e">
        <f t="shared" si="54"/>
        <v>#VALUE!</v>
      </c>
      <c r="D417" s="189" t="str">
        <f t="shared" si="55"/>
        <v/>
      </c>
      <c r="E417" s="189" t="e">
        <f t="shared" si="53"/>
        <v>#VALUE!</v>
      </c>
      <c r="F417" s="192"/>
      <c r="G417" s="193"/>
      <c r="H417" s="190" t="e">
        <f t="shared" si="56"/>
        <v>#VALUE!</v>
      </c>
      <c r="I417" s="249"/>
      <c r="J417" s="192"/>
      <c r="K417" s="192"/>
      <c r="L417" s="192"/>
      <c r="M417" s="195"/>
      <c r="N417" s="194"/>
      <c r="O417" s="194"/>
      <c r="P417" s="188"/>
      <c r="Q417" s="192"/>
      <c r="R417" s="188"/>
      <c r="S417" s="188"/>
      <c r="T417" s="191">
        <f t="shared" si="52"/>
        <v>0</v>
      </c>
      <c r="U417" s="188"/>
    </row>
    <row r="418" spans="1:21" ht="23.25">
      <c r="A418" s="192"/>
      <c r="B418" s="192"/>
      <c r="C418" s="189" t="e">
        <f t="shared" si="54"/>
        <v>#VALUE!</v>
      </c>
      <c r="D418" s="189" t="str">
        <f t="shared" si="55"/>
        <v/>
      </c>
      <c r="E418" s="189" t="e">
        <f t="shared" si="53"/>
        <v>#VALUE!</v>
      </c>
      <c r="F418" s="192"/>
      <c r="G418" s="193"/>
      <c r="H418" s="190" t="e">
        <f t="shared" si="56"/>
        <v>#VALUE!</v>
      </c>
      <c r="I418" s="249"/>
      <c r="J418" s="192"/>
      <c r="K418" s="192"/>
      <c r="L418" s="192"/>
      <c r="M418" s="195"/>
      <c r="N418" s="194"/>
      <c r="O418" s="194"/>
      <c r="P418" s="188"/>
      <c r="Q418" s="192"/>
      <c r="R418" s="188"/>
      <c r="S418" s="188"/>
      <c r="T418" s="191">
        <f aca="true" t="shared" si="57" ref="T418:T470">S418/1000</f>
        <v>0</v>
      </c>
      <c r="U418" s="188"/>
    </row>
    <row r="419" spans="1:21" ht="23.25">
      <c r="A419" s="192"/>
      <c r="B419" s="192"/>
      <c r="C419" s="189" t="e">
        <f t="shared" si="54"/>
        <v>#VALUE!</v>
      </c>
      <c r="D419" s="189" t="str">
        <f t="shared" si="55"/>
        <v/>
      </c>
      <c r="E419" s="189" t="e">
        <f t="shared" si="53"/>
        <v>#VALUE!</v>
      </c>
      <c r="F419" s="192"/>
      <c r="G419" s="193"/>
      <c r="H419" s="190" t="e">
        <f t="shared" si="56"/>
        <v>#VALUE!</v>
      </c>
      <c r="I419" s="249"/>
      <c r="J419" s="192"/>
      <c r="K419" s="192"/>
      <c r="L419" s="192"/>
      <c r="M419" s="195"/>
      <c r="N419" s="194"/>
      <c r="O419" s="194"/>
      <c r="P419" s="188"/>
      <c r="Q419" s="192"/>
      <c r="R419" s="188"/>
      <c r="S419" s="188"/>
      <c r="T419" s="191">
        <f t="shared" si="57"/>
        <v>0</v>
      </c>
      <c r="U419" s="188"/>
    </row>
    <row r="420" spans="1:21" ht="23.25">
      <c r="A420" s="192"/>
      <c r="B420" s="192"/>
      <c r="C420" s="189" t="e">
        <f t="shared" si="54"/>
        <v>#VALUE!</v>
      </c>
      <c r="D420" s="189" t="str">
        <f t="shared" si="55"/>
        <v/>
      </c>
      <c r="E420" s="189" t="e">
        <f t="shared" si="53"/>
        <v>#VALUE!</v>
      </c>
      <c r="F420" s="192"/>
      <c r="G420" s="193"/>
      <c r="H420" s="190" t="e">
        <f t="shared" si="56"/>
        <v>#VALUE!</v>
      </c>
      <c r="I420" s="249"/>
      <c r="J420" s="192"/>
      <c r="K420" s="192"/>
      <c r="L420" s="192"/>
      <c r="M420" s="195"/>
      <c r="N420" s="194"/>
      <c r="O420" s="194"/>
      <c r="P420" s="188"/>
      <c r="Q420" s="192"/>
      <c r="R420" s="188"/>
      <c r="S420" s="188"/>
      <c r="T420" s="191">
        <f t="shared" si="57"/>
        <v>0</v>
      </c>
      <c r="U420" s="188"/>
    </row>
    <row r="421" spans="1:21" ht="23.25">
      <c r="A421" s="192"/>
      <c r="B421" s="192"/>
      <c r="C421" s="189" t="e">
        <f t="shared" si="54"/>
        <v>#VALUE!</v>
      </c>
      <c r="D421" s="189" t="str">
        <f t="shared" si="55"/>
        <v/>
      </c>
      <c r="E421" s="189" t="e">
        <f t="shared" si="53"/>
        <v>#VALUE!</v>
      </c>
      <c r="F421" s="192"/>
      <c r="G421" s="193"/>
      <c r="H421" s="190" t="e">
        <f t="shared" si="56"/>
        <v>#VALUE!</v>
      </c>
      <c r="I421" s="249"/>
      <c r="J421" s="192"/>
      <c r="K421" s="192"/>
      <c r="L421" s="192"/>
      <c r="M421" s="195"/>
      <c r="N421" s="194"/>
      <c r="O421" s="194"/>
      <c r="P421" s="188"/>
      <c r="Q421" s="192"/>
      <c r="R421" s="188"/>
      <c r="S421" s="188"/>
      <c r="T421" s="191">
        <f t="shared" si="57"/>
        <v>0</v>
      </c>
      <c r="U421" s="188"/>
    </row>
    <row r="422" spans="1:21" ht="23.25">
      <c r="A422" s="192"/>
      <c r="B422" s="192"/>
      <c r="C422" s="189" t="e">
        <f t="shared" si="54"/>
        <v>#VALUE!</v>
      </c>
      <c r="D422" s="189" t="str">
        <f t="shared" si="55"/>
        <v/>
      </c>
      <c r="E422" s="189" t="e">
        <f t="shared" si="53"/>
        <v>#VALUE!</v>
      </c>
      <c r="F422" s="192"/>
      <c r="G422" s="193"/>
      <c r="H422" s="190" t="e">
        <f t="shared" si="56"/>
        <v>#VALUE!</v>
      </c>
      <c r="I422" s="249"/>
      <c r="J422" s="192"/>
      <c r="K422" s="192"/>
      <c r="L422" s="192"/>
      <c r="M422" s="195"/>
      <c r="N422" s="194"/>
      <c r="O422" s="194"/>
      <c r="P422" s="188"/>
      <c r="Q422" s="192"/>
      <c r="R422" s="188"/>
      <c r="S422" s="188"/>
      <c r="T422" s="191">
        <f t="shared" si="57"/>
        <v>0</v>
      </c>
      <c r="U422" s="188"/>
    </row>
    <row r="423" spans="1:21" ht="23.25">
      <c r="A423" s="192"/>
      <c r="B423" s="192"/>
      <c r="C423" s="189" t="e">
        <f t="shared" si="54"/>
        <v>#VALUE!</v>
      </c>
      <c r="D423" s="189" t="str">
        <f t="shared" si="55"/>
        <v/>
      </c>
      <c r="E423" s="189" t="e">
        <f t="shared" si="53"/>
        <v>#VALUE!</v>
      </c>
      <c r="F423" s="192"/>
      <c r="G423" s="193"/>
      <c r="H423" s="190" t="e">
        <f t="shared" si="56"/>
        <v>#VALUE!</v>
      </c>
      <c r="I423" s="249"/>
      <c r="J423" s="192"/>
      <c r="K423" s="192"/>
      <c r="L423" s="192"/>
      <c r="M423" s="195"/>
      <c r="N423" s="194"/>
      <c r="O423" s="194"/>
      <c r="P423" s="188"/>
      <c r="Q423" s="192"/>
      <c r="R423" s="188"/>
      <c r="S423" s="188"/>
      <c r="T423" s="191">
        <f t="shared" si="57"/>
        <v>0</v>
      </c>
      <c r="U423" s="188"/>
    </row>
    <row r="424" spans="1:21" ht="23.25">
      <c r="A424" s="192"/>
      <c r="B424" s="192"/>
      <c r="C424" s="189" t="e">
        <f t="shared" si="54"/>
        <v>#VALUE!</v>
      </c>
      <c r="D424" s="189" t="str">
        <f t="shared" si="55"/>
        <v/>
      </c>
      <c r="E424" s="189" t="e">
        <f t="shared" si="53"/>
        <v>#VALUE!</v>
      </c>
      <c r="F424" s="192"/>
      <c r="G424" s="193"/>
      <c r="H424" s="190" t="e">
        <f t="shared" si="56"/>
        <v>#VALUE!</v>
      </c>
      <c r="I424" s="249"/>
      <c r="J424" s="192"/>
      <c r="K424" s="192"/>
      <c r="L424" s="192"/>
      <c r="M424" s="195"/>
      <c r="N424" s="194"/>
      <c r="O424" s="194"/>
      <c r="P424" s="188"/>
      <c r="Q424" s="192"/>
      <c r="R424" s="188"/>
      <c r="S424" s="188"/>
      <c r="T424" s="191">
        <f t="shared" si="57"/>
        <v>0</v>
      </c>
      <c r="U424" s="188"/>
    </row>
    <row r="425" spans="1:21" ht="23.25">
      <c r="A425" s="192"/>
      <c r="B425" s="192"/>
      <c r="C425" s="189" t="e">
        <f t="shared" si="54"/>
        <v>#VALUE!</v>
      </c>
      <c r="D425" s="189" t="str">
        <f t="shared" si="55"/>
        <v/>
      </c>
      <c r="E425" s="189" t="e">
        <f t="shared" si="53"/>
        <v>#VALUE!</v>
      </c>
      <c r="F425" s="192"/>
      <c r="G425" s="193"/>
      <c r="H425" s="190" t="e">
        <f t="shared" si="56"/>
        <v>#VALUE!</v>
      </c>
      <c r="I425" s="249"/>
      <c r="J425" s="192"/>
      <c r="K425" s="192"/>
      <c r="L425" s="192"/>
      <c r="M425" s="195"/>
      <c r="N425" s="194"/>
      <c r="O425" s="194"/>
      <c r="P425" s="188"/>
      <c r="Q425" s="192"/>
      <c r="R425" s="188"/>
      <c r="S425" s="188"/>
      <c r="T425" s="191">
        <f t="shared" si="57"/>
        <v>0</v>
      </c>
      <c r="U425" s="188"/>
    </row>
    <row r="426" spans="1:21" ht="23.25">
      <c r="A426" s="192"/>
      <c r="B426" s="192"/>
      <c r="C426" s="189" t="e">
        <f t="shared" si="54"/>
        <v>#VALUE!</v>
      </c>
      <c r="D426" s="189" t="str">
        <f t="shared" si="55"/>
        <v/>
      </c>
      <c r="E426" s="189" t="e">
        <f t="shared" si="53"/>
        <v>#VALUE!</v>
      </c>
      <c r="F426" s="192"/>
      <c r="G426" s="193"/>
      <c r="H426" s="190" t="e">
        <f t="shared" si="56"/>
        <v>#VALUE!</v>
      </c>
      <c r="I426" s="249"/>
      <c r="J426" s="192"/>
      <c r="K426" s="192"/>
      <c r="L426" s="192"/>
      <c r="M426" s="195"/>
      <c r="N426" s="194"/>
      <c r="O426" s="194"/>
      <c r="P426" s="188"/>
      <c r="Q426" s="192"/>
      <c r="R426" s="188"/>
      <c r="S426" s="188"/>
      <c r="T426" s="191">
        <f t="shared" si="57"/>
        <v>0</v>
      </c>
      <c r="U426" s="188"/>
    </row>
    <row r="427" spans="1:21" ht="23.25">
      <c r="A427" s="192"/>
      <c r="B427" s="192"/>
      <c r="C427" s="189" t="e">
        <f t="shared" si="54"/>
        <v>#VALUE!</v>
      </c>
      <c r="D427" s="189" t="str">
        <f t="shared" si="55"/>
        <v/>
      </c>
      <c r="E427" s="189" t="e">
        <f t="shared" si="53"/>
        <v>#VALUE!</v>
      </c>
      <c r="F427" s="192"/>
      <c r="G427" s="193"/>
      <c r="H427" s="190" t="e">
        <f t="shared" si="56"/>
        <v>#VALUE!</v>
      </c>
      <c r="I427" s="249"/>
      <c r="J427" s="192"/>
      <c r="K427" s="192"/>
      <c r="L427" s="192"/>
      <c r="M427" s="195"/>
      <c r="N427" s="194"/>
      <c r="O427" s="194"/>
      <c r="P427" s="188"/>
      <c r="Q427" s="192"/>
      <c r="R427" s="188"/>
      <c r="S427" s="188"/>
      <c r="T427" s="191">
        <f t="shared" si="57"/>
        <v>0</v>
      </c>
      <c r="U427" s="188"/>
    </row>
    <row r="428" spans="1:21" ht="23.25">
      <c r="A428" s="192"/>
      <c r="B428" s="192"/>
      <c r="C428" s="189" t="e">
        <f t="shared" si="54"/>
        <v>#VALUE!</v>
      </c>
      <c r="D428" s="189" t="str">
        <f t="shared" si="55"/>
        <v/>
      </c>
      <c r="E428" s="189" t="e">
        <f t="shared" si="53"/>
        <v>#VALUE!</v>
      </c>
      <c r="F428" s="192"/>
      <c r="G428" s="193"/>
      <c r="H428" s="190" t="e">
        <f t="shared" si="56"/>
        <v>#VALUE!</v>
      </c>
      <c r="I428" s="249"/>
      <c r="J428" s="192"/>
      <c r="K428" s="192"/>
      <c r="L428" s="192"/>
      <c r="M428" s="195"/>
      <c r="N428" s="194"/>
      <c r="O428" s="194"/>
      <c r="P428" s="188"/>
      <c r="Q428" s="192"/>
      <c r="R428" s="188"/>
      <c r="S428" s="188"/>
      <c r="T428" s="191">
        <f t="shared" si="57"/>
        <v>0</v>
      </c>
      <c r="U428" s="188"/>
    </row>
    <row r="429" spans="1:21" ht="23.25">
      <c r="A429" s="192"/>
      <c r="B429" s="192"/>
      <c r="C429" s="189" t="e">
        <f t="shared" si="54"/>
        <v>#VALUE!</v>
      </c>
      <c r="D429" s="189" t="str">
        <f t="shared" si="55"/>
        <v/>
      </c>
      <c r="E429" s="189" t="e">
        <f t="shared" si="53"/>
        <v>#VALUE!</v>
      </c>
      <c r="F429" s="192"/>
      <c r="G429" s="193"/>
      <c r="H429" s="190" t="e">
        <f t="shared" si="56"/>
        <v>#VALUE!</v>
      </c>
      <c r="I429" s="249"/>
      <c r="J429" s="192"/>
      <c r="K429" s="192"/>
      <c r="L429" s="192"/>
      <c r="M429" s="195"/>
      <c r="N429" s="194"/>
      <c r="O429" s="194"/>
      <c r="P429" s="188"/>
      <c r="Q429" s="192"/>
      <c r="R429" s="188"/>
      <c r="S429" s="188"/>
      <c r="T429" s="191">
        <f t="shared" si="57"/>
        <v>0</v>
      </c>
      <c r="U429" s="188"/>
    </row>
    <row r="430" spans="1:21" ht="23.25">
      <c r="A430" s="192"/>
      <c r="B430" s="192"/>
      <c r="C430" s="189" t="e">
        <f t="shared" si="54"/>
        <v>#VALUE!</v>
      </c>
      <c r="D430" s="189" t="str">
        <f t="shared" si="55"/>
        <v/>
      </c>
      <c r="E430" s="189" t="e">
        <f t="shared" si="53"/>
        <v>#VALUE!</v>
      </c>
      <c r="F430" s="192"/>
      <c r="G430" s="193"/>
      <c r="H430" s="190" t="e">
        <f t="shared" si="56"/>
        <v>#VALUE!</v>
      </c>
      <c r="I430" s="249"/>
      <c r="J430" s="192"/>
      <c r="K430" s="192"/>
      <c r="L430" s="192"/>
      <c r="M430" s="195"/>
      <c r="N430" s="194"/>
      <c r="O430" s="194"/>
      <c r="P430" s="188"/>
      <c r="Q430" s="192"/>
      <c r="R430" s="188"/>
      <c r="S430" s="188"/>
      <c r="T430" s="191">
        <f t="shared" si="57"/>
        <v>0</v>
      </c>
      <c r="U430" s="188"/>
    </row>
    <row r="431" spans="1:21" ht="23.25">
      <c r="A431" s="192"/>
      <c r="B431" s="192"/>
      <c r="C431" s="189" t="e">
        <f t="shared" si="54"/>
        <v>#VALUE!</v>
      </c>
      <c r="D431" s="189" t="str">
        <f t="shared" si="55"/>
        <v/>
      </c>
      <c r="E431" s="189" t="e">
        <f t="shared" si="53"/>
        <v>#VALUE!</v>
      </c>
      <c r="F431" s="192"/>
      <c r="G431" s="193"/>
      <c r="H431" s="190" t="e">
        <f t="shared" si="56"/>
        <v>#VALUE!</v>
      </c>
      <c r="I431" s="249"/>
      <c r="J431" s="192"/>
      <c r="K431" s="192"/>
      <c r="L431" s="192"/>
      <c r="M431" s="195"/>
      <c r="N431" s="194"/>
      <c r="O431" s="194"/>
      <c r="P431" s="188"/>
      <c r="Q431" s="192"/>
      <c r="R431" s="188"/>
      <c r="S431" s="188"/>
      <c r="T431" s="191">
        <f t="shared" si="57"/>
        <v>0</v>
      </c>
      <c r="U431" s="188"/>
    </row>
    <row r="432" spans="1:21" ht="23.25">
      <c r="A432" s="192"/>
      <c r="B432" s="192"/>
      <c r="C432" s="189" t="e">
        <f t="shared" si="54"/>
        <v>#VALUE!</v>
      </c>
      <c r="D432" s="189" t="str">
        <f t="shared" si="55"/>
        <v/>
      </c>
      <c r="E432" s="189" t="e">
        <f t="shared" si="53"/>
        <v>#VALUE!</v>
      </c>
      <c r="F432" s="192"/>
      <c r="G432" s="193"/>
      <c r="H432" s="190" t="e">
        <f t="shared" si="56"/>
        <v>#VALUE!</v>
      </c>
      <c r="I432" s="249"/>
      <c r="J432" s="192"/>
      <c r="K432" s="192"/>
      <c r="L432" s="192"/>
      <c r="M432" s="195"/>
      <c r="N432" s="194"/>
      <c r="O432" s="194"/>
      <c r="P432" s="188"/>
      <c r="Q432" s="192"/>
      <c r="R432" s="188"/>
      <c r="S432" s="188"/>
      <c r="T432" s="191">
        <f t="shared" si="57"/>
        <v>0</v>
      </c>
      <c r="U432" s="188"/>
    </row>
    <row r="433" spans="1:21" ht="23.25">
      <c r="A433" s="192"/>
      <c r="B433" s="192"/>
      <c r="C433" s="189" t="e">
        <f t="shared" si="54"/>
        <v>#VALUE!</v>
      </c>
      <c r="D433" s="189" t="str">
        <f t="shared" si="55"/>
        <v/>
      </c>
      <c r="E433" s="189" t="e">
        <f t="shared" si="53"/>
        <v>#VALUE!</v>
      </c>
      <c r="F433" s="192"/>
      <c r="G433" s="193"/>
      <c r="H433" s="190" t="e">
        <f t="shared" si="56"/>
        <v>#VALUE!</v>
      </c>
      <c r="I433" s="249"/>
      <c r="J433" s="192"/>
      <c r="K433" s="192"/>
      <c r="L433" s="192"/>
      <c r="M433" s="195"/>
      <c r="N433" s="194"/>
      <c r="O433" s="194"/>
      <c r="P433" s="188"/>
      <c r="Q433" s="192"/>
      <c r="R433" s="188"/>
      <c r="S433" s="188"/>
      <c r="T433" s="191">
        <f t="shared" si="57"/>
        <v>0</v>
      </c>
      <c r="U433" s="188"/>
    </row>
    <row r="434" spans="1:21" ht="23.25">
      <c r="A434" s="192"/>
      <c r="B434" s="192"/>
      <c r="C434" s="189" t="e">
        <f t="shared" si="54"/>
        <v>#VALUE!</v>
      </c>
      <c r="D434" s="189" t="str">
        <f t="shared" si="55"/>
        <v/>
      </c>
      <c r="E434" s="189" t="e">
        <f t="shared" si="53"/>
        <v>#VALUE!</v>
      </c>
      <c r="F434" s="192"/>
      <c r="G434" s="193"/>
      <c r="H434" s="190" t="e">
        <f t="shared" si="56"/>
        <v>#VALUE!</v>
      </c>
      <c r="I434" s="249"/>
      <c r="J434" s="192"/>
      <c r="K434" s="192"/>
      <c r="L434" s="192"/>
      <c r="M434" s="195"/>
      <c r="N434" s="194"/>
      <c r="O434" s="194"/>
      <c r="P434" s="188"/>
      <c r="Q434" s="192"/>
      <c r="R434" s="188"/>
      <c r="S434" s="188"/>
      <c r="T434" s="191">
        <f t="shared" si="57"/>
        <v>0</v>
      </c>
      <c r="U434" s="188"/>
    </row>
    <row r="435" spans="1:21" ht="23.25">
      <c r="A435" s="192"/>
      <c r="B435" s="192"/>
      <c r="C435" s="189" t="e">
        <f t="shared" si="54"/>
        <v>#VALUE!</v>
      </c>
      <c r="D435" s="189" t="str">
        <f t="shared" si="55"/>
        <v/>
      </c>
      <c r="E435" s="189" t="e">
        <f t="shared" si="53"/>
        <v>#VALUE!</v>
      </c>
      <c r="F435" s="192"/>
      <c r="G435" s="193"/>
      <c r="H435" s="190" t="e">
        <f t="shared" si="56"/>
        <v>#VALUE!</v>
      </c>
      <c r="I435" s="249"/>
      <c r="J435" s="192"/>
      <c r="K435" s="192"/>
      <c r="L435" s="192"/>
      <c r="M435" s="195"/>
      <c r="N435" s="194"/>
      <c r="O435" s="194"/>
      <c r="P435" s="188"/>
      <c r="Q435" s="192"/>
      <c r="R435" s="188"/>
      <c r="S435" s="188"/>
      <c r="T435" s="191">
        <f t="shared" si="57"/>
        <v>0</v>
      </c>
      <c r="U435" s="188"/>
    </row>
    <row r="436" spans="1:21" ht="23.25">
      <c r="A436" s="192"/>
      <c r="B436" s="192"/>
      <c r="C436" s="189" t="e">
        <f t="shared" si="54"/>
        <v>#VALUE!</v>
      </c>
      <c r="D436" s="189" t="str">
        <f t="shared" si="55"/>
        <v/>
      </c>
      <c r="E436" s="189" t="e">
        <f aca="true" t="shared" si="58" ref="E436:E466">LEFT(J436,2)*10</f>
        <v>#VALUE!</v>
      </c>
      <c r="F436" s="192"/>
      <c r="G436" s="193"/>
      <c r="H436" s="190" t="e">
        <f t="shared" si="56"/>
        <v>#VALUE!</v>
      </c>
      <c r="I436" s="249"/>
      <c r="J436" s="192"/>
      <c r="K436" s="192"/>
      <c r="L436" s="192"/>
      <c r="M436" s="195"/>
      <c r="N436" s="194"/>
      <c r="O436" s="194"/>
      <c r="P436" s="188"/>
      <c r="Q436" s="192"/>
      <c r="R436" s="188"/>
      <c r="S436" s="188"/>
      <c r="T436" s="191">
        <f t="shared" si="57"/>
        <v>0</v>
      </c>
      <c r="U436" s="188"/>
    </row>
    <row r="437" spans="1:21" ht="23.25">
      <c r="A437" s="192"/>
      <c r="B437" s="192"/>
      <c r="C437" s="189" t="e">
        <f t="shared" si="54"/>
        <v>#VALUE!</v>
      </c>
      <c r="D437" s="189" t="str">
        <f t="shared" si="55"/>
        <v/>
      </c>
      <c r="E437" s="189" t="e">
        <f t="shared" si="58"/>
        <v>#VALUE!</v>
      </c>
      <c r="F437" s="192"/>
      <c r="G437" s="193"/>
      <c r="H437" s="190" t="e">
        <f t="shared" si="56"/>
        <v>#VALUE!</v>
      </c>
      <c r="I437" s="249"/>
      <c r="J437" s="192"/>
      <c r="K437" s="192"/>
      <c r="L437" s="192"/>
      <c r="M437" s="195"/>
      <c r="N437" s="194"/>
      <c r="O437" s="194"/>
      <c r="P437" s="188"/>
      <c r="Q437" s="192"/>
      <c r="R437" s="188"/>
      <c r="S437" s="188"/>
      <c r="T437" s="191">
        <f t="shared" si="57"/>
        <v>0</v>
      </c>
      <c r="U437" s="188"/>
    </row>
    <row r="438" spans="1:21" ht="23.25">
      <c r="A438" s="192"/>
      <c r="B438" s="192"/>
      <c r="C438" s="189" t="e">
        <f t="shared" si="54"/>
        <v>#VALUE!</v>
      </c>
      <c r="D438" s="189" t="str">
        <f t="shared" si="55"/>
        <v/>
      </c>
      <c r="E438" s="189" t="e">
        <f t="shared" si="58"/>
        <v>#VALUE!</v>
      </c>
      <c r="F438" s="192"/>
      <c r="G438" s="193"/>
      <c r="H438" s="190" t="e">
        <f t="shared" si="56"/>
        <v>#VALUE!</v>
      </c>
      <c r="I438" s="249"/>
      <c r="J438" s="192"/>
      <c r="K438" s="192"/>
      <c r="L438" s="192"/>
      <c r="M438" s="195"/>
      <c r="N438" s="194"/>
      <c r="O438" s="194"/>
      <c r="P438" s="188"/>
      <c r="Q438" s="192"/>
      <c r="R438" s="188"/>
      <c r="S438" s="188"/>
      <c r="T438" s="191">
        <f t="shared" si="57"/>
        <v>0</v>
      </c>
      <c r="U438" s="188"/>
    </row>
    <row r="439" spans="1:21" ht="23.25">
      <c r="A439" s="192"/>
      <c r="B439" s="192"/>
      <c r="C439" s="189" t="e">
        <f t="shared" si="54"/>
        <v>#VALUE!</v>
      </c>
      <c r="D439" s="189" t="str">
        <f t="shared" si="55"/>
        <v/>
      </c>
      <c r="E439" s="189" t="e">
        <f t="shared" si="58"/>
        <v>#VALUE!</v>
      </c>
      <c r="F439" s="192"/>
      <c r="G439" s="193"/>
      <c r="H439" s="190" t="e">
        <f t="shared" si="56"/>
        <v>#VALUE!</v>
      </c>
      <c r="I439" s="249"/>
      <c r="J439" s="192"/>
      <c r="K439" s="192"/>
      <c r="L439" s="192"/>
      <c r="M439" s="195"/>
      <c r="N439" s="194"/>
      <c r="O439" s="194"/>
      <c r="P439" s="188"/>
      <c r="Q439" s="192"/>
      <c r="R439" s="188"/>
      <c r="S439" s="188"/>
      <c r="T439" s="191">
        <f t="shared" si="57"/>
        <v>0</v>
      </c>
      <c r="U439" s="188"/>
    </row>
    <row r="440" spans="1:21" ht="23.25">
      <c r="A440" s="192"/>
      <c r="B440" s="192"/>
      <c r="C440" s="189" t="e">
        <f t="shared" si="54"/>
        <v>#VALUE!</v>
      </c>
      <c r="D440" s="189" t="str">
        <f t="shared" si="55"/>
        <v/>
      </c>
      <c r="E440" s="189" t="e">
        <f t="shared" si="58"/>
        <v>#VALUE!</v>
      </c>
      <c r="F440" s="192"/>
      <c r="G440" s="193"/>
      <c r="H440" s="190" t="e">
        <f t="shared" si="56"/>
        <v>#VALUE!</v>
      </c>
      <c r="I440" s="249"/>
      <c r="J440" s="192"/>
      <c r="K440" s="192"/>
      <c r="L440" s="192"/>
      <c r="M440" s="195"/>
      <c r="N440" s="194"/>
      <c r="O440" s="194"/>
      <c r="P440" s="188"/>
      <c r="Q440" s="192"/>
      <c r="R440" s="188"/>
      <c r="S440" s="188"/>
      <c r="T440" s="191">
        <f t="shared" si="57"/>
        <v>0</v>
      </c>
      <c r="U440" s="188"/>
    </row>
    <row r="441" spans="1:21" ht="23.25">
      <c r="A441" s="192"/>
      <c r="B441" s="192"/>
      <c r="C441" s="189" t="e">
        <f t="shared" si="54"/>
        <v>#VALUE!</v>
      </c>
      <c r="D441" s="189" t="str">
        <f t="shared" si="55"/>
        <v/>
      </c>
      <c r="E441" s="189" t="e">
        <f t="shared" si="58"/>
        <v>#VALUE!</v>
      </c>
      <c r="F441" s="192"/>
      <c r="G441" s="193"/>
      <c r="H441" s="190" t="e">
        <f t="shared" si="56"/>
        <v>#VALUE!</v>
      </c>
      <c r="I441" s="249"/>
      <c r="J441" s="192"/>
      <c r="K441" s="192"/>
      <c r="L441" s="192"/>
      <c r="M441" s="195"/>
      <c r="N441" s="194"/>
      <c r="O441" s="194"/>
      <c r="P441" s="188"/>
      <c r="Q441" s="192"/>
      <c r="R441" s="188"/>
      <c r="S441" s="188"/>
      <c r="T441" s="191">
        <f t="shared" si="57"/>
        <v>0</v>
      </c>
      <c r="U441" s="188"/>
    </row>
    <row r="442" spans="1:21" ht="23.25">
      <c r="A442" s="192"/>
      <c r="B442" s="192"/>
      <c r="C442" s="189" t="e">
        <f t="shared" si="54"/>
        <v>#VALUE!</v>
      </c>
      <c r="D442" s="189" t="str">
        <f t="shared" si="55"/>
        <v/>
      </c>
      <c r="E442" s="189" t="e">
        <f t="shared" si="58"/>
        <v>#VALUE!</v>
      </c>
      <c r="F442" s="192"/>
      <c r="G442" s="193"/>
      <c r="H442" s="190" t="e">
        <f t="shared" si="56"/>
        <v>#VALUE!</v>
      </c>
      <c r="I442" s="249"/>
      <c r="J442" s="192"/>
      <c r="K442" s="192"/>
      <c r="L442" s="192"/>
      <c r="M442" s="195"/>
      <c r="N442" s="194"/>
      <c r="O442" s="194"/>
      <c r="P442" s="188"/>
      <c r="Q442" s="192"/>
      <c r="R442" s="188"/>
      <c r="S442" s="188"/>
      <c r="T442" s="191">
        <f t="shared" si="57"/>
        <v>0</v>
      </c>
      <c r="U442" s="188"/>
    </row>
    <row r="443" spans="1:21" ht="23.25">
      <c r="A443" s="192"/>
      <c r="B443" s="192"/>
      <c r="C443" s="189" t="e">
        <f t="shared" si="54"/>
        <v>#VALUE!</v>
      </c>
      <c r="D443" s="189" t="str">
        <f t="shared" si="55"/>
        <v/>
      </c>
      <c r="E443" s="189" t="e">
        <f t="shared" si="58"/>
        <v>#VALUE!</v>
      </c>
      <c r="F443" s="192"/>
      <c r="G443" s="193"/>
      <c r="H443" s="190" t="e">
        <f t="shared" si="56"/>
        <v>#VALUE!</v>
      </c>
      <c r="I443" s="249"/>
      <c r="J443" s="192"/>
      <c r="K443" s="192"/>
      <c r="L443" s="192"/>
      <c r="M443" s="195"/>
      <c r="N443" s="194"/>
      <c r="O443" s="194"/>
      <c r="P443" s="188"/>
      <c r="Q443" s="192"/>
      <c r="R443" s="188"/>
      <c r="S443" s="188"/>
      <c r="T443" s="191">
        <f t="shared" si="57"/>
        <v>0</v>
      </c>
      <c r="U443" s="188"/>
    </row>
    <row r="444" spans="1:21" ht="23.25">
      <c r="A444" s="192"/>
      <c r="B444" s="192"/>
      <c r="C444" s="189" t="e">
        <f t="shared" si="54"/>
        <v>#VALUE!</v>
      </c>
      <c r="D444" s="189" t="str">
        <f t="shared" si="55"/>
        <v/>
      </c>
      <c r="E444" s="189" t="e">
        <f t="shared" si="58"/>
        <v>#VALUE!</v>
      </c>
      <c r="F444" s="192"/>
      <c r="G444" s="193"/>
      <c r="H444" s="190" t="e">
        <f t="shared" si="56"/>
        <v>#VALUE!</v>
      </c>
      <c r="I444" s="249"/>
      <c r="J444" s="192"/>
      <c r="K444" s="192"/>
      <c r="L444" s="192"/>
      <c r="M444" s="195"/>
      <c r="N444" s="194"/>
      <c r="O444" s="194"/>
      <c r="P444" s="188"/>
      <c r="Q444" s="192"/>
      <c r="R444" s="188"/>
      <c r="S444" s="188"/>
      <c r="T444" s="191">
        <f t="shared" si="57"/>
        <v>0</v>
      </c>
      <c r="U444" s="188"/>
    </row>
    <row r="445" spans="1:21" ht="23.25">
      <c r="A445" s="192"/>
      <c r="B445" s="192"/>
      <c r="C445" s="189" t="e">
        <f t="shared" si="54"/>
        <v>#VALUE!</v>
      </c>
      <c r="D445" s="189" t="str">
        <f t="shared" si="55"/>
        <v/>
      </c>
      <c r="E445" s="189" t="e">
        <f t="shared" si="58"/>
        <v>#VALUE!</v>
      </c>
      <c r="F445" s="192"/>
      <c r="G445" s="193"/>
      <c r="H445" s="190" t="e">
        <f t="shared" si="56"/>
        <v>#VALUE!</v>
      </c>
      <c r="I445" s="249"/>
      <c r="J445" s="192"/>
      <c r="K445" s="192"/>
      <c r="L445" s="192"/>
      <c r="M445" s="195"/>
      <c r="N445" s="194"/>
      <c r="O445" s="194"/>
      <c r="P445" s="188"/>
      <c r="Q445" s="192"/>
      <c r="R445" s="188"/>
      <c r="S445" s="188"/>
      <c r="T445" s="191">
        <f t="shared" si="57"/>
        <v>0</v>
      </c>
      <c r="U445" s="188"/>
    </row>
    <row r="446" spans="1:21" ht="23.25">
      <c r="A446" s="192"/>
      <c r="B446" s="192"/>
      <c r="C446" s="189" t="e">
        <f t="shared" si="54"/>
        <v>#VALUE!</v>
      </c>
      <c r="D446" s="189" t="str">
        <f t="shared" si="55"/>
        <v/>
      </c>
      <c r="E446" s="189" t="e">
        <f t="shared" si="58"/>
        <v>#VALUE!</v>
      </c>
      <c r="F446" s="192"/>
      <c r="G446" s="193"/>
      <c r="H446" s="190" t="e">
        <f t="shared" si="56"/>
        <v>#VALUE!</v>
      </c>
      <c r="I446" s="249"/>
      <c r="J446" s="192"/>
      <c r="K446" s="192"/>
      <c r="L446" s="192"/>
      <c r="M446" s="195"/>
      <c r="N446" s="194"/>
      <c r="O446" s="194"/>
      <c r="P446" s="188"/>
      <c r="Q446" s="192"/>
      <c r="R446" s="188"/>
      <c r="S446" s="188"/>
      <c r="T446" s="191">
        <f t="shared" si="57"/>
        <v>0</v>
      </c>
      <c r="U446" s="188"/>
    </row>
    <row r="447" spans="1:21" ht="23.25">
      <c r="A447" s="192"/>
      <c r="B447" s="192"/>
      <c r="C447" s="189" t="e">
        <f t="shared" si="54"/>
        <v>#VALUE!</v>
      </c>
      <c r="D447" s="189" t="str">
        <f t="shared" si="55"/>
        <v/>
      </c>
      <c r="E447" s="189" t="e">
        <f t="shared" si="58"/>
        <v>#VALUE!</v>
      </c>
      <c r="F447" s="192"/>
      <c r="G447" s="193"/>
      <c r="H447" s="190" t="e">
        <f t="shared" si="56"/>
        <v>#VALUE!</v>
      </c>
      <c r="I447" s="249"/>
      <c r="J447" s="192"/>
      <c r="K447" s="192"/>
      <c r="L447" s="192"/>
      <c r="M447" s="195"/>
      <c r="N447" s="194"/>
      <c r="O447" s="194"/>
      <c r="P447" s="188"/>
      <c r="Q447" s="192"/>
      <c r="R447" s="188"/>
      <c r="S447" s="188"/>
      <c r="T447" s="191">
        <f t="shared" si="57"/>
        <v>0</v>
      </c>
      <c r="U447" s="188"/>
    </row>
    <row r="448" spans="1:21" ht="23.25">
      <c r="A448" s="192"/>
      <c r="B448" s="192"/>
      <c r="C448" s="189" t="e">
        <f t="shared" si="54"/>
        <v>#VALUE!</v>
      </c>
      <c r="D448" s="189" t="str">
        <f t="shared" si="55"/>
        <v/>
      </c>
      <c r="E448" s="189" t="e">
        <f t="shared" si="58"/>
        <v>#VALUE!</v>
      </c>
      <c r="F448" s="192"/>
      <c r="G448" s="193"/>
      <c r="H448" s="190" t="e">
        <f t="shared" si="56"/>
        <v>#VALUE!</v>
      </c>
      <c r="I448" s="249"/>
      <c r="J448" s="192"/>
      <c r="K448" s="192"/>
      <c r="L448" s="192"/>
      <c r="M448" s="195"/>
      <c r="N448" s="194"/>
      <c r="O448" s="194"/>
      <c r="P448" s="188"/>
      <c r="Q448" s="192"/>
      <c r="R448" s="188"/>
      <c r="S448" s="188"/>
      <c r="T448" s="191">
        <f t="shared" si="57"/>
        <v>0</v>
      </c>
      <c r="U448" s="188"/>
    </row>
    <row r="449" spans="1:21" ht="23.25">
      <c r="A449" s="192"/>
      <c r="B449" s="192"/>
      <c r="C449" s="189" t="e">
        <f t="shared" si="54"/>
        <v>#VALUE!</v>
      </c>
      <c r="D449" s="189" t="str">
        <f t="shared" si="55"/>
        <v/>
      </c>
      <c r="E449" s="189" t="e">
        <f t="shared" si="58"/>
        <v>#VALUE!</v>
      </c>
      <c r="F449" s="192"/>
      <c r="G449" s="193"/>
      <c r="H449" s="190" t="e">
        <f t="shared" si="56"/>
        <v>#VALUE!</v>
      </c>
      <c r="I449" s="249"/>
      <c r="J449" s="192"/>
      <c r="K449" s="192"/>
      <c r="L449" s="192"/>
      <c r="M449" s="195"/>
      <c r="N449" s="194"/>
      <c r="O449" s="194"/>
      <c r="P449" s="188"/>
      <c r="Q449" s="192"/>
      <c r="R449" s="188"/>
      <c r="S449" s="188"/>
      <c r="T449" s="191">
        <f t="shared" si="57"/>
        <v>0</v>
      </c>
      <c r="U449" s="188"/>
    </row>
    <row r="450" spans="1:21" ht="23.25">
      <c r="A450" s="192"/>
      <c r="B450" s="192"/>
      <c r="C450" s="189" t="e">
        <f t="shared" si="54"/>
        <v>#VALUE!</v>
      </c>
      <c r="D450" s="189" t="str">
        <f t="shared" si="55"/>
        <v/>
      </c>
      <c r="E450" s="189" t="e">
        <f t="shared" si="58"/>
        <v>#VALUE!</v>
      </c>
      <c r="F450" s="192"/>
      <c r="G450" s="193"/>
      <c r="H450" s="190" t="e">
        <f t="shared" si="56"/>
        <v>#VALUE!</v>
      </c>
      <c r="I450" s="249"/>
      <c r="J450" s="192"/>
      <c r="K450" s="192"/>
      <c r="L450" s="192"/>
      <c r="M450" s="195"/>
      <c r="N450" s="194"/>
      <c r="O450" s="194"/>
      <c r="P450" s="188"/>
      <c r="Q450" s="192"/>
      <c r="R450" s="188"/>
      <c r="S450" s="188"/>
      <c r="T450" s="191">
        <f t="shared" si="57"/>
        <v>0</v>
      </c>
      <c r="U450" s="188"/>
    </row>
    <row r="451" spans="1:21" ht="23.25">
      <c r="A451" s="192"/>
      <c r="B451" s="192"/>
      <c r="C451" s="189" t="e">
        <f t="shared" si="54"/>
        <v>#VALUE!</v>
      </c>
      <c r="D451" s="189" t="str">
        <f t="shared" si="55"/>
        <v/>
      </c>
      <c r="E451" s="189" t="e">
        <f t="shared" si="58"/>
        <v>#VALUE!</v>
      </c>
      <c r="F451" s="192"/>
      <c r="G451" s="193"/>
      <c r="H451" s="190" t="e">
        <f t="shared" si="56"/>
        <v>#VALUE!</v>
      </c>
      <c r="I451" s="249"/>
      <c r="J451" s="192"/>
      <c r="K451" s="192"/>
      <c r="L451" s="192"/>
      <c r="M451" s="195"/>
      <c r="N451" s="194"/>
      <c r="O451" s="194"/>
      <c r="P451" s="188"/>
      <c r="Q451" s="192"/>
      <c r="R451" s="188"/>
      <c r="S451" s="188"/>
      <c r="T451" s="191">
        <f t="shared" si="57"/>
        <v>0</v>
      </c>
      <c r="U451" s="188"/>
    </row>
    <row r="452" spans="1:21" ht="23.25">
      <c r="A452" s="192"/>
      <c r="B452" s="192"/>
      <c r="C452" s="189" t="e">
        <f t="shared" si="54"/>
        <v>#VALUE!</v>
      </c>
      <c r="D452" s="189" t="str">
        <f t="shared" si="55"/>
        <v/>
      </c>
      <c r="E452" s="189" t="e">
        <f t="shared" si="58"/>
        <v>#VALUE!</v>
      </c>
      <c r="F452" s="192"/>
      <c r="G452" s="193"/>
      <c r="H452" s="190" t="e">
        <f t="shared" si="56"/>
        <v>#VALUE!</v>
      </c>
      <c r="I452" s="249"/>
      <c r="J452" s="192"/>
      <c r="K452" s="192"/>
      <c r="L452" s="192"/>
      <c r="M452" s="195"/>
      <c r="N452" s="194"/>
      <c r="O452" s="194"/>
      <c r="P452" s="188"/>
      <c r="Q452" s="192"/>
      <c r="R452" s="188"/>
      <c r="S452" s="188"/>
      <c r="T452" s="191">
        <f t="shared" si="57"/>
        <v>0</v>
      </c>
      <c r="U452" s="188"/>
    </row>
    <row r="453" spans="1:21" ht="23.25">
      <c r="A453" s="192"/>
      <c r="B453" s="192"/>
      <c r="C453" s="189" t="e">
        <f t="shared" si="54"/>
        <v>#VALUE!</v>
      </c>
      <c r="D453" s="189" t="str">
        <f t="shared" si="55"/>
        <v/>
      </c>
      <c r="E453" s="189" t="e">
        <f t="shared" si="58"/>
        <v>#VALUE!</v>
      </c>
      <c r="F453" s="192"/>
      <c r="G453" s="193"/>
      <c r="H453" s="190" t="e">
        <f t="shared" si="56"/>
        <v>#VALUE!</v>
      </c>
      <c r="I453" s="249"/>
      <c r="J453" s="192"/>
      <c r="K453" s="192"/>
      <c r="L453" s="192"/>
      <c r="M453" s="195"/>
      <c r="N453" s="194"/>
      <c r="O453" s="194"/>
      <c r="P453" s="188"/>
      <c r="Q453" s="192"/>
      <c r="R453" s="188"/>
      <c r="S453" s="188"/>
      <c r="T453" s="191">
        <f t="shared" si="57"/>
        <v>0</v>
      </c>
      <c r="U453" s="188"/>
    </row>
    <row r="454" spans="1:21" ht="23.25">
      <c r="A454" s="192"/>
      <c r="B454" s="192"/>
      <c r="C454" s="189" t="e">
        <f t="shared" si="54"/>
        <v>#VALUE!</v>
      </c>
      <c r="D454" s="189" t="str">
        <f t="shared" si="55"/>
        <v/>
      </c>
      <c r="E454" s="189" t="e">
        <f t="shared" si="58"/>
        <v>#VALUE!</v>
      </c>
      <c r="F454" s="192"/>
      <c r="G454" s="193"/>
      <c r="H454" s="190" t="e">
        <f t="shared" si="56"/>
        <v>#VALUE!</v>
      </c>
      <c r="I454" s="249"/>
      <c r="J454" s="192"/>
      <c r="K454" s="192"/>
      <c r="L454" s="192"/>
      <c r="M454" s="195"/>
      <c r="N454" s="194"/>
      <c r="O454" s="194"/>
      <c r="P454" s="188"/>
      <c r="Q454" s="192"/>
      <c r="R454" s="188"/>
      <c r="S454" s="188"/>
      <c r="T454" s="191">
        <f t="shared" si="57"/>
        <v>0</v>
      </c>
      <c r="U454" s="188"/>
    </row>
    <row r="455" spans="1:21" ht="23.25">
      <c r="A455" s="192"/>
      <c r="B455" s="192"/>
      <c r="C455" s="189" t="e">
        <f t="shared" si="54"/>
        <v>#VALUE!</v>
      </c>
      <c r="D455" s="189" t="str">
        <f t="shared" si="55"/>
        <v/>
      </c>
      <c r="E455" s="189" t="e">
        <f t="shared" si="58"/>
        <v>#VALUE!</v>
      </c>
      <c r="F455" s="192"/>
      <c r="G455" s="193"/>
      <c r="H455" s="190" t="e">
        <f t="shared" si="56"/>
        <v>#VALUE!</v>
      </c>
      <c r="I455" s="249"/>
      <c r="J455" s="192"/>
      <c r="K455" s="192"/>
      <c r="L455" s="192"/>
      <c r="M455" s="195"/>
      <c r="N455" s="194"/>
      <c r="O455" s="194"/>
      <c r="P455" s="188"/>
      <c r="Q455" s="192"/>
      <c r="R455" s="188"/>
      <c r="S455" s="188"/>
      <c r="T455" s="191">
        <f t="shared" si="57"/>
        <v>0</v>
      </c>
      <c r="U455" s="188"/>
    </row>
    <row r="456" spans="1:21" ht="23.25">
      <c r="A456" s="192"/>
      <c r="B456" s="192"/>
      <c r="C456" s="189" t="e">
        <f t="shared" si="54"/>
        <v>#VALUE!</v>
      </c>
      <c r="D456" s="189" t="str">
        <f t="shared" si="55"/>
        <v/>
      </c>
      <c r="E456" s="189" t="e">
        <f t="shared" si="58"/>
        <v>#VALUE!</v>
      </c>
      <c r="F456" s="192"/>
      <c r="G456" s="193"/>
      <c r="H456" s="190" t="e">
        <f t="shared" si="56"/>
        <v>#VALUE!</v>
      </c>
      <c r="I456" s="249"/>
      <c r="J456" s="192"/>
      <c r="K456" s="192"/>
      <c r="L456" s="192"/>
      <c r="M456" s="195"/>
      <c r="N456" s="194"/>
      <c r="O456" s="194"/>
      <c r="P456" s="188"/>
      <c r="Q456" s="192"/>
      <c r="R456" s="188"/>
      <c r="S456" s="188"/>
      <c r="T456" s="191">
        <f t="shared" si="57"/>
        <v>0</v>
      </c>
      <c r="U456" s="188"/>
    </row>
    <row r="457" spans="1:21" ht="23.25">
      <c r="A457" s="192"/>
      <c r="B457" s="192"/>
      <c r="C457" s="189" t="e">
        <f t="shared" si="54"/>
        <v>#VALUE!</v>
      </c>
      <c r="D457" s="189" t="str">
        <f t="shared" si="55"/>
        <v/>
      </c>
      <c r="E457" s="189" t="e">
        <f t="shared" si="58"/>
        <v>#VALUE!</v>
      </c>
      <c r="F457" s="192"/>
      <c r="G457" s="193"/>
      <c r="H457" s="190" t="e">
        <f t="shared" si="56"/>
        <v>#VALUE!</v>
      </c>
      <c r="I457" s="249"/>
      <c r="J457" s="192"/>
      <c r="K457" s="192"/>
      <c r="L457" s="192"/>
      <c r="M457" s="195"/>
      <c r="N457" s="194"/>
      <c r="O457" s="194"/>
      <c r="P457" s="188"/>
      <c r="Q457" s="192"/>
      <c r="R457" s="188"/>
      <c r="S457" s="188"/>
      <c r="T457" s="191">
        <f t="shared" si="57"/>
        <v>0</v>
      </c>
      <c r="U457" s="188"/>
    </row>
    <row r="458" spans="1:21" ht="23.25">
      <c r="A458" s="192"/>
      <c r="B458" s="192"/>
      <c r="C458" s="189" t="e">
        <f t="shared" si="54"/>
        <v>#VALUE!</v>
      </c>
      <c r="D458" s="189" t="str">
        <f t="shared" si="55"/>
        <v/>
      </c>
      <c r="E458" s="189" t="e">
        <f t="shared" si="58"/>
        <v>#VALUE!</v>
      </c>
      <c r="F458" s="192"/>
      <c r="G458" s="193"/>
      <c r="H458" s="190" t="e">
        <f t="shared" si="56"/>
        <v>#VALUE!</v>
      </c>
      <c r="I458" s="249"/>
      <c r="J458" s="192"/>
      <c r="K458" s="192"/>
      <c r="L458" s="192"/>
      <c r="M458" s="195"/>
      <c r="N458" s="194"/>
      <c r="O458" s="194"/>
      <c r="P458" s="188"/>
      <c r="Q458" s="192"/>
      <c r="R458" s="188"/>
      <c r="S458" s="188"/>
      <c r="T458" s="191">
        <f t="shared" si="57"/>
        <v>0</v>
      </c>
      <c r="U458" s="188"/>
    </row>
    <row r="459" spans="1:21" ht="23.25">
      <c r="A459" s="192"/>
      <c r="B459" s="192"/>
      <c r="C459" s="189" t="e">
        <f t="shared" si="54"/>
        <v>#VALUE!</v>
      </c>
      <c r="D459" s="189" t="str">
        <f t="shared" si="55"/>
        <v/>
      </c>
      <c r="E459" s="189" t="e">
        <f t="shared" si="58"/>
        <v>#VALUE!</v>
      </c>
      <c r="F459" s="192"/>
      <c r="G459" s="193"/>
      <c r="H459" s="190" t="e">
        <f t="shared" si="56"/>
        <v>#VALUE!</v>
      </c>
      <c r="I459" s="249"/>
      <c r="J459" s="192"/>
      <c r="K459" s="192"/>
      <c r="L459" s="192"/>
      <c r="M459" s="195"/>
      <c r="N459" s="194"/>
      <c r="O459" s="194"/>
      <c r="P459" s="188"/>
      <c r="Q459" s="192"/>
      <c r="R459" s="188"/>
      <c r="S459" s="188"/>
      <c r="T459" s="191">
        <f t="shared" si="57"/>
        <v>0</v>
      </c>
      <c r="U459" s="188"/>
    </row>
    <row r="460" spans="1:21" ht="23.25">
      <c r="A460" s="192"/>
      <c r="B460" s="192"/>
      <c r="C460" s="189" t="e">
        <f t="shared" si="54"/>
        <v>#VALUE!</v>
      </c>
      <c r="D460" s="189" t="str">
        <f t="shared" si="55"/>
        <v/>
      </c>
      <c r="E460" s="189" t="e">
        <f t="shared" si="58"/>
        <v>#VALUE!</v>
      </c>
      <c r="F460" s="192"/>
      <c r="G460" s="193"/>
      <c r="H460" s="190" t="e">
        <f t="shared" si="56"/>
        <v>#VALUE!</v>
      </c>
      <c r="I460" s="249"/>
      <c r="J460" s="192"/>
      <c r="K460" s="192"/>
      <c r="L460" s="192"/>
      <c r="M460" s="195"/>
      <c r="N460" s="194"/>
      <c r="O460" s="194"/>
      <c r="P460" s="188"/>
      <c r="Q460" s="192"/>
      <c r="R460" s="188"/>
      <c r="S460" s="188"/>
      <c r="T460" s="191">
        <f t="shared" si="57"/>
        <v>0</v>
      </c>
      <c r="U460" s="188"/>
    </row>
    <row r="461" spans="1:21" ht="23.25">
      <c r="A461" s="192"/>
      <c r="B461" s="192"/>
      <c r="C461" s="189" t="e">
        <f t="shared" si="54"/>
        <v>#VALUE!</v>
      </c>
      <c r="D461" s="189" t="str">
        <f t="shared" si="55"/>
        <v/>
      </c>
      <c r="E461" s="189" t="e">
        <f t="shared" si="58"/>
        <v>#VALUE!</v>
      </c>
      <c r="F461" s="192"/>
      <c r="G461" s="193"/>
      <c r="H461" s="190" t="e">
        <f t="shared" si="56"/>
        <v>#VALUE!</v>
      </c>
      <c r="I461" s="249"/>
      <c r="J461" s="192"/>
      <c r="K461" s="192"/>
      <c r="L461" s="192"/>
      <c r="M461" s="195"/>
      <c r="N461" s="194"/>
      <c r="O461" s="194"/>
      <c r="P461" s="188"/>
      <c r="Q461" s="192"/>
      <c r="R461" s="188"/>
      <c r="S461" s="188"/>
      <c r="T461" s="191">
        <f t="shared" si="57"/>
        <v>0</v>
      </c>
      <c r="U461" s="188"/>
    </row>
    <row r="462" spans="1:21" ht="23.25">
      <c r="A462" s="192"/>
      <c r="B462" s="192"/>
      <c r="C462" s="189" t="e">
        <f t="shared" si="54"/>
        <v>#VALUE!</v>
      </c>
      <c r="D462" s="189" t="str">
        <f t="shared" si="55"/>
        <v/>
      </c>
      <c r="E462" s="189" t="e">
        <f t="shared" si="58"/>
        <v>#VALUE!</v>
      </c>
      <c r="F462" s="192"/>
      <c r="G462" s="193"/>
      <c r="H462" s="190" t="e">
        <f t="shared" si="56"/>
        <v>#VALUE!</v>
      </c>
      <c r="I462" s="249"/>
      <c r="J462" s="192"/>
      <c r="K462" s="192"/>
      <c r="L462" s="192"/>
      <c r="M462" s="195"/>
      <c r="N462" s="194"/>
      <c r="O462" s="194"/>
      <c r="P462" s="188"/>
      <c r="Q462" s="192"/>
      <c r="R462" s="188"/>
      <c r="S462" s="188"/>
      <c r="T462" s="191">
        <f t="shared" si="57"/>
        <v>0</v>
      </c>
      <c r="U462" s="188"/>
    </row>
    <row r="463" spans="1:21" ht="23.25">
      <c r="A463" s="192"/>
      <c r="B463" s="192"/>
      <c r="C463" s="189" t="e">
        <f t="shared" si="54"/>
        <v>#VALUE!</v>
      </c>
      <c r="D463" s="189" t="str">
        <f t="shared" si="55"/>
        <v/>
      </c>
      <c r="E463" s="189" t="e">
        <f t="shared" si="58"/>
        <v>#VALUE!</v>
      </c>
      <c r="F463" s="192"/>
      <c r="G463" s="193"/>
      <c r="H463" s="190" t="e">
        <f t="shared" si="56"/>
        <v>#VALUE!</v>
      </c>
      <c r="I463" s="249"/>
      <c r="J463" s="192"/>
      <c r="K463" s="192"/>
      <c r="L463" s="192"/>
      <c r="M463" s="195"/>
      <c r="N463" s="194"/>
      <c r="O463" s="194"/>
      <c r="P463" s="188"/>
      <c r="Q463" s="192"/>
      <c r="R463" s="188"/>
      <c r="S463" s="188"/>
      <c r="T463" s="191">
        <f t="shared" si="57"/>
        <v>0</v>
      </c>
      <c r="U463" s="188"/>
    </row>
    <row r="464" spans="1:21" ht="23.25">
      <c r="A464" s="192"/>
      <c r="B464" s="192"/>
      <c r="C464" s="189" t="e">
        <f t="shared" si="54"/>
        <v>#VALUE!</v>
      </c>
      <c r="D464" s="189" t="str">
        <f t="shared" si="55"/>
        <v/>
      </c>
      <c r="E464" s="189" t="e">
        <f t="shared" si="58"/>
        <v>#VALUE!</v>
      </c>
      <c r="F464" s="192"/>
      <c r="G464" s="193"/>
      <c r="H464" s="190" t="e">
        <f t="shared" si="56"/>
        <v>#VALUE!</v>
      </c>
      <c r="I464" s="249"/>
      <c r="J464" s="192"/>
      <c r="K464" s="192"/>
      <c r="L464" s="192"/>
      <c r="M464" s="195"/>
      <c r="N464" s="194"/>
      <c r="O464" s="194"/>
      <c r="P464" s="188"/>
      <c r="Q464" s="192"/>
      <c r="R464" s="188"/>
      <c r="S464" s="188"/>
      <c r="T464" s="191">
        <f t="shared" si="57"/>
        <v>0</v>
      </c>
      <c r="U464" s="188"/>
    </row>
    <row r="465" spans="1:21" ht="23.25">
      <c r="A465" s="192"/>
      <c r="B465" s="192"/>
      <c r="C465" s="189" t="e">
        <f t="shared" si="54"/>
        <v>#VALUE!</v>
      </c>
      <c r="D465" s="189" t="str">
        <f t="shared" si="55"/>
        <v/>
      </c>
      <c r="E465" s="189" t="e">
        <f t="shared" si="58"/>
        <v>#VALUE!</v>
      </c>
      <c r="F465" s="192"/>
      <c r="G465" s="193"/>
      <c r="H465" s="190" t="e">
        <f t="shared" si="56"/>
        <v>#VALUE!</v>
      </c>
      <c r="I465" s="249"/>
      <c r="J465" s="192"/>
      <c r="K465" s="192"/>
      <c r="L465" s="192"/>
      <c r="M465" s="195"/>
      <c r="N465" s="194"/>
      <c r="O465" s="194"/>
      <c r="P465" s="188"/>
      <c r="Q465" s="192"/>
      <c r="R465" s="188"/>
      <c r="S465" s="188"/>
      <c r="T465" s="191">
        <f t="shared" si="57"/>
        <v>0</v>
      </c>
      <c r="U465" s="188"/>
    </row>
    <row r="466" spans="1:21" ht="23.25">
      <c r="A466" s="192"/>
      <c r="B466" s="192"/>
      <c r="C466" s="189" t="e">
        <f t="shared" si="54"/>
        <v>#VALUE!</v>
      </c>
      <c r="D466" s="189" t="str">
        <f t="shared" si="55"/>
        <v/>
      </c>
      <c r="E466" s="189" t="e">
        <f t="shared" si="58"/>
        <v>#VALUE!</v>
      </c>
      <c r="F466" s="192"/>
      <c r="G466" s="193"/>
      <c r="H466" s="190" t="e">
        <f t="shared" si="56"/>
        <v>#VALUE!</v>
      </c>
      <c r="I466" s="249"/>
      <c r="J466" s="192"/>
      <c r="K466" s="192"/>
      <c r="L466" s="192"/>
      <c r="M466" s="195"/>
      <c r="N466" s="194"/>
      <c r="O466" s="194"/>
      <c r="P466" s="188"/>
      <c r="Q466" s="192"/>
      <c r="R466" s="188"/>
      <c r="S466" s="188"/>
      <c r="T466" s="191">
        <f t="shared" si="57"/>
        <v>0</v>
      </c>
      <c r="U466" s="188"/>
    </row>
    <row r="467" spans="1:21" ht="23.25">
      <c r="A467" s="192"/>
      <c r="B467" s="192"/>
      <c r="C467" s="192"/>
      <c r="D467" s="192"/>
      <c r="E467" s="192"/>
      <c r="F467" s="192"/>
      <c r="G467" s="193"/>
      <c r="H467" s="192"/>
      <c r="I467" s="195"/>
      <c r="J467" s="192"/>
      <c r="K467" s="192"/>
      <c r="L467" s="192"/>
      <c r="M467" s="195"/>
      <c r="N467" s="194"/>
      <c r="O467" s="194"/>
      <c r="P467" s="188"/>
      <c r="Q467" s="192"/>
      <c r="R467" s="188"/>
      <c r="S467" s="188"/>
      <c r="T467" s="191">
        <f t="shared" si="57"/>
        <v>0</v>
      </c>
      <c r="U467" s="188"/>
    </row>
    <row r="468" spans="1:21" ht="23.25">
      <c r="A468" s="192"/>
      <c r="B468" s="192"/>
      <c r="C468" s="192"/>
      <c r="D468" s="192"/>
      <c r="E468" s="192"/>
      <c r="F468" s="192"/>
      <c r="G468" s="193"/>
      <c r="H468" s="192"/>
      <c r="I468" s="195"/>
      <c r="J468" s="192"/>
      <c r="K468" s="192"/>
      <c r="L468" s="192"/>
      <c r="M468" s="195"/>
      <c r="N468" s="194"/>
      <c r="O468" s="194"/>
      <c r="P468" s="188"/>
      <c r="Q468" s="192"/>
      <c r="R468" s="188"/>
      <c r="S468" s="188"/>
      <c r="T468" s="191">
        <f t="shared" si="57"/>
        <v>0</v>
      </c>
      <c r="U468" s="188"/>
    </row>
    <row r="469" spans="16:21" ht="23.25">
      <c r="P469" s="188"/>
      <c r="Q469" s="192"/>
      <c r="R469" s="188"/>
      <c r="S469" s="188"/>
      <c r="T469" s="191">
        <f t="shared" si="57"/>
        <v>0</v>
      </c>
      <c r="U469" s="188"/>
    </row>
    <row r="470" spans="16:21" ht="23.25">
      <c r="P470" s="188"/>
      <c r="Q470" s="192"/>
      <c r="R470" s="188"/>
      <c r="S470" s="188"/>
      <c r="T470" s="191">
        <f t="shared" si="57"/>
        <v>0</v>
      </c>
      <c r="U470" s="188"/>
    </row>
  </sheetData>
  <autoFilter ref="F1:O470"/>
  <printOptions gridLines="1"/>
  <pageMargins left="0.7480314960629921" right="0.7480314960629921" top="0.984251968503937" bottom="0.984251968503937" header="0.5118110236220472" footer="0.5118110236220472"/>
  <pageSetup fitToHeight="0" horizontalDpi="600" verticalDpi="600" orientation="landscape" paperSize="9" scale="27" r:id="rId2"/>
  <headerFooter alignWithMargins="0">
    <oddHeader>&amp;C&amp;A</oddHeader>
    <oddFooter>&amp;CСтраница &amp;P</oddFooter>
  </headerFooter>
  <rowBreaks count="5" manualBreakCount="5">
    <brk id="57" max="16383" man="1"/>
    <brk id="71" max="16383" man="1"/>
    <brk id="122" max="16383" man="1"/>
    <brk id="168" max="16383" man="1"/>
    <brk id="182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507"/>
  <sheetViews>
    <sheetView workbookViewId="0" topLeftCell="B100">
      <selection activeCell="B1" sqref="A1:J77"/>
    </sheetView>
  </sheetViews>
  <sheetFormatPr defaultColWidth="9.00390625" defaultRowHeight="12.75"/>
  <cols>
    <col min="1" max="1" width="8.00390625" style="2" hidden="1" customWidth="1"/>
    <col min="2" max="2" width="68.75390625" style="3" customWidth="1"/>
    <col min="3" max="3" width="9.375" style="3" customWidth="1"/>
    <col min="4" max="4" width="6.125" style="3" customWidth="1"/>
    <col min="5" max="5" width="6.00390625" style="3" customWidth="1"/>
    <col min="6" max="6" width="9.875" style="3" customWidth="1"/>
    <col min="7" max="7" width="10.125" style="3" customWidth="1"/>
    <col min="8" max="8" width="11.25390625" style="3" hidden="1" customWidth="1"/>
    <col min="9" max="9" width="9.25390625" style="0" hidden="1" customWidth="1"/>
    <col min="10" max="10" width="7.625" style="16" hidden="1" customWidth="1"/>
    <col min="11" max="11" width="10.75390625" style="0" hidden="1" customWidth="1"/>
    <col min="12" max="13" width="10.00390625" style="0" hidden="1" customWidth="1"/>
    <col min="14" max="14" width="7.875" style="0" bestFit="1" customWidth="1"/>
    <col min="15" max="15" width="30.625" style="0" customWidth="1"/>
  </cols>
  <sheetData>
    <row r="1" spans="14:15" ht="12.75">
      <c r="N1" s="2"/>
      <c r="O1" s="59" t="s">
        <v>173</v>
      </c>
    </row>
    <row r="2" spans="14:15" ht="54.75" customHeight="1">
      <c r="N2" s="2"/>
      <c r="O2" s="58" t="s">
        <v>103</v>
      </c>
    </row>
    <row r="3" spans="14:15" ht="12.75">
      <c r="N3" s="2"/>
      <c r="O3" s="2"/>
    </row>
    <row r="4" spans="14:15" ht="12.75">
      <c r="N4" s="2"/>
      <c r="O4" s="2"/>
    </row>
    <row r="5" ht="12.75">
      <c r="N5" s="2"/>
    </row>
    <row r="6" spans="2:14" ht="15.75">
      <c r="B6" s="39" t="s">
        <v>170</v>
      </c>
      <c r="C6" s="30"/>
      <c r="D6" s="30"/>
      <c r="E6" s="30"/>
      <c r="F6" s="30"/>
      <c r="G6" s="30"/>
      <c r="H6" s="30"/>
      <c r="I6" s="30"/>
      <c r="J6" s="30"/>
      <c r="K6" s="30"/>
      <c r="N6" s="2"/>
    </row>
    <row r="7" spans="2:11" ht="28.5" customHeight="1">
      <c r="B7" s="30"/>
      <c r="C7" s="30"/>
      <c r="D7" s="30"/>
      <c r="E7" s="30"/>
      <c r="F7" s="30"/>
      <c r="G7" s="30"/>
      <c r="H7" s="30"/>
      <c r="I7" s="30"/>
      <c r="J7" s="30"/>
      <c r="K7" s="30"/>
    </row>
    <row r="8" ht="12.75">
      <c r="O8" t="s">
        <v>172</v>
      </c>
    </row>
    <row r="9" spans="1:15" s="9" customFormat="1" ht="12.75">
      <c r="A9" s="7"/>
      <c r="B9" s="21"/>
      <c r="C9" s="8" t="s">
        <v>75</v>
      </c>
      <c r="D9" s="32" t="s">
        <v>168</v>
      </c>
      <c r="E9" s="33"/>
      <c r="F9" s="33"/>
      <c r="G9" s="34"/>
      <c r="H9" s="34"/>
      <c r="I9" s="11" t="s">
        <v>75</v>
      </c>
      <c r="J9" s="17" t="s">
        <v>147</v>
      </c>
      <c r="K9" s="12"/>
      <c r="L9" s="13"/>
      <c r="M9" s="21" t="s">
        <v>73</v>
      </c>
      <c r="N9" s="26"/>
      <c r="O9" s="13" t="s">
        <v>255</v>
      </c>
    </row>
    <row r="10" spans="1:15" s="9" customFormat="1" ht="12.75">
      <c r="A10" s="7"/>
      <c r="B10" s="23" t="s">
        <v>146</v>
      </c>
      <c r="C10" s="10" t="s">
        <v>165</v>
      </c>
      <c r="D10" s="35" t="s">
        <v>169</v>
      </c>
      <c r="E10" s="36"/>
      <c r="F10" s="36"/>
      <c r="G10" s="37"/>
      <c r="H10" s="37"/>
      <c r="J10" s="18" t="s">
        <v>148</v>
      </c>
      <c r="K10" s="14"/>
      <c r="L10" s="15"/>
      <c r="M10" s="22"/>
      <c r="N10" s="22"/>
      <c r="O10" s="15"/>
    </row>
    <row r="11" spans="1:15" s="1" customFormat="1" ht="51">
      <c r="A11" s="7"/>
      <c r="B11" s="60" t="s">
        <v>167</v>
      </c>
      <c r="C11" s="61" t="s">
        <v>166</v>
      </c>
      <c r="D11" s="62" t="s">
        <v>364</v>
      </c>
      <c r="E11" s="62" t="s">
        <v>365</v>
      </c>
      <c r="F11" s="62" t="s">
        <v>366</v>
      </c>
      <c r="G11" s="62" t="s">
        <v>367</v>
      </c>
      <c r="H11" s="38"/>
      <c r="I11" s="238" t="s">
        <v>76</v>
      </c>
      <c r="J11" s="242" t="s">
        <v>149</v>
      </c>
      <c r="K11" s="239" t="s">
        <v>413</v>
      </c>
      <c r="L11" s="238" t="s">
        <v>77</v>
      </c>
      <c r="M11" s="238" t="s">
        <v>78</v>
      </c>
      <c r="N11" s="237" t="s">
        <v>74</v>
      </c>
      <c r="O11" s="237" t="s">
        <v>243</v>
      </c>
    </row>
    <row r="12" spans="1:15" s="40" customFormat="1" ht="15">
      <c r="A12" s="42">
        <f>IF(M12&lt;&gt;0,M12,IF(L12&lt;&gt;0,L12,IF(K12&lt;&gt;0,K12*10,IF(J12&lt;&gt;0,J12,IF(I12&lt;&gt;0,I12,0)))))</f>
        <v>926</v>
      </c>
      <c r="B12" s="49" t="str">
        <f>VLOOKUP(A12,Коды!$A$2:$B$1047,2,FALSE)</f>
        <v>Администрация м.р. Камышлинский Самарской области</v>
      </c>
      <c r="C12" s="63">
        <f>I12</f>
        <v>926</v>
      </c>
      <c r="D12" s="41" t="str">
        <f>IF(J12="","",J12)</f>
        <v/>
      </c>
      <c r="E12" s="42" t="str">
        <f>RIGHT(IF(J12&lt;&gt;"","",IF(K12&lt;&gt;"",K12,IF(C12="","",""))),2)</f>
        <v/>
      </c>
      <c r="F12" s="46" t="str">
        <f>IF(K12&lt;&gt;"","",IF(L12&lt;&gt;"",L12,IF(E12="","",F11)))</f>
        <v/>
      </c>
      <c r="G12" s="40" t="str">
        <f>IF(L12&lt;&gt;"","",IF(M12&lt;&gt;"",M12,IF(F12="","",G11)))</f>
        <v/>
      </c>
      <c r="I12" s="64">
        <v>926</v>
      </c>
      <c r="J12" s="78"/>
      <c r="K12" s="78"/>
      <c r="L12" s="78"/>
      <c r="M12" s="79"/>
      <c r="N12" s="57">
        <v>124429.53261999997</v>
      </c>
      <c r="O12" s="69">
        <v>94195.69084999998</v>
      </c>
    </row>
    <row r="13" spans="1:15" s="40" customFormat="1" ht="14.25">
      <c r="A13" s="42">
        <f aca="true" t="shared" si="0" ref="A13:A76">IF(M13&lt;&gt;0,M13,IF(L13&lt;&gt;0,L13,IF(K13&lt;&gt;0,K13*10,IF(J13&lt;&gt;0,J13,IF(I13&lt;&gt;0,I13,0)))))</f>
        <v>1</v>
      </c>
      <c r="B13" s="28" t="str">
        <f>VLOOKUP(A13,Коды!$A$2:$B$1047,2,FALSE)</f>
        <v>Общегосударственные вопросы</v>
      </c>
      <c r="C13" s="40">
        <f>IF(I13="",IF(A13&lt;&gt;0,C12,""),I13)</f>
        <v>926</v>
      </c>
      <c r="D13" s="41">
        <f>IF(J13="",IF(C12&lt;&gt;C13,"",D12),J13)</f>
        <v>1</v>
      </c>
      <c r="E13" s="42" t="str">
        <f>RIGHT(IF(J13&lt;&gt;"","",IF(K13&lt;&gt;"",K13,IF(D13="","",E12))),2)</f>
        <v/>
      </c>
      <c r="F13" s="46" t="str">
        <f>IF(K13&lt;&gt;"","",IF(L13&lt;&gt;"",L13,IF(E13="","",F12)))</f>
        <v/>
      </c>
      <c r="G13" s="40" t="str">
        <f>IF(L13&lt;&gt;"","",IF(M13&lt;&gt;"",M13,IF(F13="","",G12)))</f>
        <v/>
      </c>
      <c r="I13" s="84"/>
      <c r="J13" s="65">
        <v>1</v>
      </c>
      <c r="K13" s="80"/>
      <c r="L13" s="80"/>
      <c r="M13" s="81"/>
      <c r="N13" s="74">
        <v>35680.316</v>
      </c>
      <c r="O13" s="70">
        <v>24954.878989999997</v>
      </c>
    </row>
    <row r="14" spans="1:15" s="40" customFormat="1" ht="25.5">
      <c r="A14" s="42">
        <f t="shared" si="0"/>
        <v>1020</v>
      </c>
      <c r="B14" s="28" t="str">
        <f>VLOOKUP(A14,Коды!$A$2:$B$1047,2,FALSE)</f>
        <v>Функционирование высшего должностного лица субъекта Российской Федерации и муниципального образования</v>
      </c>
      <c r="C14" s="40">
        <f aca="true" t="shared" si="1" ref="C14:C77">IF(I14="",IF(A14&lt;&gt;0,C13,""),I14)</f>
        <v>926</v>
      </c>
      <c r="D14" s="41">
        <f aca="true" t="shared" si="2" ref="D14:D77">IF(J14="",IF(C13&lt;&gt;C14,"",D13),J14)</f>
        <v>1</v>
      </c>
      <c r="E14" s="42" t="str">
        <f aca="true" t="shared" si="3" ref="E14:E77">RIGHT(IF(J14&lt;&gt;"","",IF(K14&lt;&gt;"",K14,IF(D14="","",E13))),2)</f>
        <v>02</v>
      </c>
      <c r="F14" s="46" t="str">
        <f aca="true" t="shared" si="4" ref="F14:F77">IF(K14&lt;&gt;"","",IF(L14&lt;&gt;"",L14,IF(E14="","",F13)))</f>
        <v/>
      </c>
      <c r="G14" s="40" t="str">
        <f aca="true" t="shared" si="5" ref="G14:G77">IF(L14&lt;&gt;"","",IF(M14&lt;&gt;"",M14,IF(F14="","",G13)))</f>
        <v/>
      </c>
      <c r="I14" s="84"/>
      <c r="J14" s="82"/>
      <c r="K14" s="245">
        <v>102</v>
      </c>
      <c r="L14" s="243"/>
      <c r="M14" s="244"/>
      <c r="N14" s="75">
        <v>1777.086</v>
      </c>
      <c r="O14" s="71">
        <v>1349.9507600000002</v>
      </c>
    </row>
    <row r="15" spans="1:15" s="40" customFormat="1" ht="38.25">
      <c r="A15" s="42">
        <f t="shared" si="0"/>
        <v>2900000000</v>
      </c>
      <c r="B15" s="28" t="str">
        <f>VLOOKUP(A15,Коды!$A$2:$B$1047,2,FALSE)</f>
        <v xml:space="preserve">Муниципальная программа "Совершенствование организации по решению вопросов местного значения" на 2019-2025 гг.
</v>
      </c>
      <c r="C15" s="40">
        <f t="shared" si="1"/>
        <v>926</v>
      </c>
      <c r="D15" s="41">
        <f t="shared" si="2"/>
        <v>1</v>
      </c>
      <c r="E15" s="42" t="str">
        <f t="shared" si="3"/>
        <v>02</v>
      </c>
      <c r="F15" s="46">
        <f t="shared" si="4"/>
        <v>2900000000</v>
      </c>
      <c r="G15" s="40" t="str">
        <f t="shared" si="5"/>
        <v/>
      </c>
      <c r="I15" s="84"/>
      <c r="J15" s="82"/>
      <c r="K15" s="246"/>
      <c r="L15" s="67">
        <v>2900000000</v>
      </c>
      <c r="M15" s="67"/>
      <c r="N15" s="74">
        <v>1777.086</v>
      </c>
      <c r="O15" s="70">
        <v>1349.9507600000002</v>
      </c>
    </row>
    <row r="16" spans="1:15" s="40" customFormat="1" ht="25.5">
      <c r="A16" s="42">
        <f t="shared" si="0"/>
        <v>121</v>
      </c>
      <c r="B16" s="28" t="str">
        <f>VLOOKUP(A16,Коды!$A$2:$B$1047,2,FALSE)</f>
        <v>Фонд оплаты труда государственных (муниципальных) органов и взносы по обязательному социальному страхованию</v>
      </c>
      <c r="C16" s="40">
        <f t="shared" si="1"/>
        <v>926</v>
      </c>
      <c r="D16" s="41">
        <f t="shared" si="2"/>
        <v>1</v>
      </c>
      <c r="E16" s="42" t="str">
        <f t="shared" si="3"/>
        <v>02</v>
      </c>
      <c r="F16" s="46">
        <f t="shared" si="4"/>
        <v>2900000000</v>
      </c>
      <c r="G16" s="40">
        <f t="shared" si="5"/>
        <v>121</v>
      </c>
      <c r="I16" s="84"/>
      <c r="J16" s="82"/>
      <c r="K16" s="246"/>
      <c r="L16" s="66"/>
      <c r="M16" s="66">
        <v>121</v>
      </c>
      <c r="N16" s="76">
        <v>1365.817</v>
      </c>
      <c r="O16" s="72">
        <v>1059.55085</v>
      </c>
    </row>
    <row r="17" spans="1:15" s="40" customFormat="1" ht="12.75">
      <c r="A17" s="42">
        <f t="shared" si="0"/>
        <v>129</v>
      </c>
      <c r="B17" s="28" t="e">
        <f>VLOOKUP(A17,Коды!$A$2:$B$1047,2,FALSE)</f>
        <v>#N/A</v>
      </c>
      <c r="C17" s="40">
        <f t="shared" si="1"/>
        <v>926</v>
      </c>
      <c r="D17" s="41">
        <f t="shared" si="2"/>
        <v>1</v>
      </c>
      <c r="E17" s="42" t="str">
        <f t="shared" si="3"/>
        <v>02</v>
      </c>
      <c r="F17" s="46">
        <f t="shared" si="4"/>
        <v>2900000000</v>
      </c>
      <c r="G17" s="40">
        <f t="shared" si="5"/>
        <v>129</v>
      </c>
      <c r="I17" s="84"/>
      <c r="J17" s="82"/>
      <c r="K17" s="247"/>
      <c r="L17" s="66"/>
      <c r="M17" s="66">
        <v>129</v>
      </c>
      <c r="N17" s="76">
        <v>411.269</v>
      </c>
      <c r="O17" s="72">
        <v>290.39991</v>
      </c>
    </row>
    <row r="18" spans="1:15" s="40" customFormat="1" ht="38.25">
      <c r="A18" s="42">
        <f t="shared" si="0"/>
        <v>1040</v>
      </c>
      <c r="B18" s="28" t="str">
        <f>VLOOKUP(A18,Коды!$A$2:$B$1047,2,FALSE)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C18" s="40">
        <f t="shared" si="1"/>
        <v>926</v>
      </c>
      <c r="D18" s="41">
        <f t="shared" si="2"/>
        <v>1</v>
      </c>
      <c r="E18" s="42" t="str">
        <f t="shared" si="3"/>
        <v>04</v>
      </c>
      <c r="F18" s="46" t="str">
        <f t="shared" si="4"/>
        <v/>
      </c>
      <c r="G18" s="40" t="str">
        <f t="shared" si="5"/>
        <v/>
      </c>
      <c r="I18" s="84"/>
      <c r="J18" s="82"/>
      <c r="K18" s="245">
        <v>104</v>
      </c>
      <c r="L18" s="243"/>
      <c r="M18" s="244"/>
      <c r="N18" s="75">
        <v>14238.37</v>
      </c>
      <c r="O18" s="71">
        <v>9318.73583</v>
      </c>
    </row>
    <row r="19" spans="1:15" s="40" customFormat="1" ht="38.25">
      <c r="A19" s="42">
        <f t="shared" si="0"/>
        <v>2900000000</v>
      </c>
      <c r="B19" s="28" t="str">
        <f>VLOOKUP(A19,Коды!$A$2:$B$1047,2,FALSE)</f>
        <v xml:space="preserve">Муниципальная программа "Совершенствование организации по решению вопросов местного значения" на 2019-2025 гг.
</v>
      </c>
      <c r="C19" s="40">
        <f t="shared" si="1"/>
        <v>926</v>
      </c>
      <c r="D19" s="41">
        <f t="shared" si="2"/>
        <v>1</v>
      </c>
      <c r="E19" s="42" t="str">
        <f t="shared" si="3"/>
        <v>04</v>
      </c>
      <c r="F19" s="46">
        <f t="shared" si="4"/>
        <v>2900000000</v>
      </c>
      <c r="G19" s="40" t="str">
        <f t="shared" si="5"/>
        <v/>
      </c>
      <c r="I19" s="84"/>
      <c r="J19" s="82"/>
      <c r="K19" s="246"/>
      <c r="L19" s="67">
        <v>2900000000</v>
      </c>
      <c r="M19" s="67"/>
      <c r="N19" s="74">
        <v>12172.705000000002</v>
      </c>
      <c r="O19" s="70">
        <v>7877.69196</v>
      </c>
    </row>
    <row r="20" spans="1:15" s="40" customFormat="1" ht="25.5">
      <c r="A20" s="42">
        <f t="shared" si="0"/>
        <v>121</v>
      </c>
      <c r="B20" s="28" t="str">
        <f>VLOOKUP(A20,Коды!$A$2:$B$1047,2,FALSE)</f>
        <v>Фонд оплаты труда государственных (муниципальных) органов и взносы по обязательному социальному страхованию</v>
      </c>
      <c r="C20" s="40">
        <f t="shared" si="1"/>
        <v>926</v>
      </c>
      <c r="D20" s="41">
        <f t="shared" si="2"/>
        <v>1</v>
      </c>
      <c r="E20" s="42" t="str">
        <f t="shared" si="3"/>
        <v>04</v>
      </c>
      <c r="F20" s="46">
        <f t="shared" si="4"/>
        <v>2900000000</v>
      </c>
      <c r="G20" s="40">
        <f t="shared" si="5"/>
        <v>121</v>
      </c>
      <c r="I20" s="84"/>
      <c r="J20" s="82"/>
      <c r="K20" s="246"/>
      <c r="L20" s="66"/>
      <c r="M20" s="66">
        <v>121</v>
      </c>
      <c r="N20" s="76">
        <v>7409.247</v>
      </c>
      <c r="O20" s="72">
        <v>4549.4652</v>
      </c>
    </row>
    <row r="21" spans="1:15" s="40" customFormat="1" ht="25.5">
      <c r="A21" s="42">
        <f t="shared" si="0"/>
        <v>122</v>
      </c>
      <c r="B21" s="28" t="str">
        <f>VLOOKUP(A21,Коды!$A$2:$B$1047,2,FALSE)</f>
        <v>Иные выплаты персоналу государственных (муниципальных) органов, за исключением фонда оплаты труда</v>
      </c>
      <c r="C21" s="40">
        <f t="shared" si="1"/>
        <v>926</v>
      </c>
      <c r="D21" s="41">
        <f t="shared" si="2"/>
        <v>1</v>
      </c>
      <c r="E21" s="42" t="str">
        <f t="shared" si="3"/>
        <v>04</v>
      </c>
      <c r="F21" s="46">
        <f t="shared" si="4"/>
        <v>2900000000</v>
      </c>
      <c r="G21" s="40">
        <f t="shared" si="5"/>
        <v>122</v>
      </c>
      <c r="I21" s="84"/>
      <c r="J21" s="82"/>
      <c r="K21" s="246"/>
      <c r="L21" s="66"/>
      <c r="M21" s="66">
        <v>122</v>
      </c>
      <c r="N21" s="76">
        <v>35</v>
      </c>
      <c r="O21" s="72">
        <v>8.904</v>
      </c>
    </row>
    <row r="22" spans="1:15" s="40" customFormat="1" ht="72" customHeight="1">
      <c r="A22" s="42">
        <f t="shared" si="0"/>
        <v>129</v>
      </c>
      <c r="B22" s="28" t="e">
        <f>VLOOKUP(A22,Коды!$A$2:$B$1047,2,FALSE)</f>
        <v>#N/A</v>
      </c>
      <c r="C22" s="40">
        <f t="shared" si="1"/>
        <v>926</v>
      </c>
      <c r="D22" s="41">
        <f t="shared" si="2"/>
        <v>1</v>
      </c>
      <c r="E22" s="42" t="str">
        <f t="shared" si="3"/>
        <v>04</v>
      </c>
      <c r="F22" s="46">
        <f t="shared" si="4"/>
        <v>2900000000</v>
      </c>
      <c r="G22" s="40">
        <f t="shared" si="5"/>
        <v>129</v>
      </c>
      <c r="I22" s="84"/>
      <c r="J22" s="82"/>
      <c r="K22" s="246"/>
      <c r="L22" s="66"/>
      <c r="M22" s="66">
        <v>129</v>
      </c>
      <c r="N22" s="76">
        <v>2233.578</v>
      </c>
      <c r="O22" s="72">
        <v>1403.87703</v>
      </c>
    </row>
    <row r="23" spans="1:15" s="40" customFormat="1" ht="25.5">
      <c r="A23" s="42">
        <f t="shared" si="0"/>
        <v>244</v>
      </c>
      <c r="B23" s="28" t="str">
        <f>VLOOKUP(A23,Коды!$A$2:$B$1047,2,FALSE)</f>
        <v>Прочая закупка товаров, работ и услуг для обеспечения государственных (муниципальных) нужд</v>
      </c>
      <c r="C23" s="40">
        <f t="shared" si="1"/>
        <v>926</v>
      </c>
      <c r="D23" s="41">
        <f t="shared" si="2"/>
        <v>1</v>
      </c>
      <c r="E23" s="42" t="str">
        <f t="shared" si="3"/>
        <v>04</v>
      </c>
      <c r="F23" s="46">
        <f t="shared" si="4"/>
        <v>2900000000</v>
      </c>
      <c r="G23" s="40">
        <f t="shared" si="5"/>
        <v>244</v>
      </c>
      <c r="I23" s="84"/>
      <c r="J23" s="82"/>
      <c r="K23" s="246"/>
      <c r="L23" s="66"/>
      <c r="M23" s="66">
        <v>244</v>
      </c>
      <c r="N23" s="76">
        <v>2180.88</v>
      </c>
      <c r="O23" s="72">
        <v>1610.41809</v>
      </c>
    </row>
    <row r="24" spans="1:15" s="40" customFormat="1" ht="63.75">
      <c r="A24" s="42">
        <f t="shared" si="0"/>
        <v>831</v>
      </c>
      <c r="B24" s="28" t="str">
        <f>VLOOKUP(A24,Коды!$A$2:$B$1047,2,FALSE)</f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v>
      </c>
      <c r="C24" s="40">
        <f t="shared" si="1"/>
        <v>926</v>
      </c>
      <c r="D24" s="41">
        <f t="shared" si="2"/>
        <v>1</v>
      </c>
      <c r="E24" s="42" t="str">
        <f t="shared" si="3"/>
        <v>04</v>
      </c>
      <c r="F24" s="46">
        <f t="shared" si="4"/>
        <v>2900000000</v>
      </c>
      <c r="G24" s="40">
        <f t="shared" si="5"/>
        <v>831</v>
      </c>
      <c r="I24" s="84"/>
      <c r="J24" s="82"/>
      <c r="K24" s="246"/>
      <c r="L24" s="66"/>
      <c r="M24" s="66">
        <v>831</v>
      </c>
      <c r="N24" s="76">
        <v>60</v>
      </c>
      <c r="O24" s="72">
        <v>60</v>
      </c>
    </row>
    <row r="25" spans="1:15" s="40" customFormat="1" ht="12.75">
      <c r="A25" s="42">
        <f t="shared" si="0"/>
        <v>851</v>
      </c>
      <c r="B25" s="28" t="str">
        <f>VLOOKUP(A25,Коды!$A$2:$B$1047,2,FALSE)</f>
        <v>Уплата налога на имущество организаций и земельного налога</v>
      </c>
      <c r="C25" s="40">
        <f t="shared" si="1"/>
        <v>926</v>
      </c>
      <c r="D25" s="41">
        <f t="shared" si="2"/>
        <v>1</v>
      </c>
      <c r="E25" s="42" t="str">
        <f t="shared" si="3"/>
        <v>04</v>
      </c>
      <c r="F25" s="46">
        <f t="shared" si="4"/>
        <v>2900000000</v>
      </c>
      <c r="G25" s="40">
        <f t="shared" si="5"/>
        <v>851</v>
      </c>
      <c r="I25" s="84"/>
      <c r="J25" s="82"/>
      <c r="K25" s="246"/>
      <c r="L25" s="66"/>
      <c r="M25" s="66">
        <v>851</v>
      </c>
      <c r="N25" s="76">
        <v>185</v>
      </c>
      <c r="O25" s="72">
        <v>182.637</v>
      </c>
    </row>
    <row r="26" spans="1:15" s="40" customFormat="1" ht="12.75">
      <c r="A26" s="42">
        <f t="shared" si="0"/>
        <v>852</v>
      </c>
      <c r="B26" s="28" t="str">
        <f>VLOOKUP(A26,Коды!$A$2:$B$1047,2,FALSE)</f>
        <v>Уплата прочих налогов, сборов и иных платежей</v>
      </c>
      <c r="C26" s="40">
        <f t="shared" si="1"/>
        <v>926</v>
      </c>
      <c r="D26" s="41">
        <f t="shared" si="2"/>
        <v>1</v>
      </c>
      <c r="E26" s="42" t="str">
        <f t="shared" si="3"/>
        <v>04</v>
      </c>
      <c r="F26" s="46">
        <f t="shared" si="4"/>
        <v>2900000000</v>
      </c>
      <c r="G26" s="40">
        <f t="shared" si="5"/>
        <v>852</v>
      </c>
      <c r="I26" s="84"/>
      <c r="J26" s="82"/>
      <c r="K26" s="246"/>
      <c r="L26" s="66"/>
      <c r="M26" s="66">
        <v>852</v>
      </c>
      <c r="N26" s="76">
        <v>49</v>
      </c>
      <c r="O26" s="72">
        <v>42.771</v>
      </c>
    </row>
    <row r="27" spans="1:15" s="40" customFormat="1" ht="12.75">
      <c r="A27" s="42">
        <f t="shared" si="0"/>
        <v>853</v>
      </c>
      <c r="B27" s="28" t="e">
        <f>VLOOKUP(A27,Коды!$A$2:$B$1047,2,FALSE)</f>
        <v>#N/A</v>
      </c>
      <c r="C27" s="40">
        <f t="shared" si="1"/>
        <v>926</v>
      </c>
      <c r="D27" s="41">
        <f t="shared" si="2"/>
        <v>1</v>
      </c>
      <c r="E27" s="42" t="str">
        <f t="shared" si="3"/>
        <v>04</v>
      </c>
      <c r="F27" s="46">
        <f t="shared" si="4"/>
        <v>2900000000</v>
      </c>
      <c r="G27" s="40">
        <f t="shared" si="5"/>
        <v>853</v>
      </c>
      <c r="I27" s="84"/>
      <c r="J27" s="82"/>
      <c r="K27" s="246"/>
      <c r="L27" s="66"/>
      <c r="M27" s="66">
        <v>853</v>
      </c>
      <c r="N27" s="76">
        <v>20</v>
      </c>
      <c r="O27" s="72">
        <v>19.61964</v>
      </c>
    </row>
    <row r="28" spans="1:15" s="40" customFormat="1" ht="51">
      <c r="A28" s="42">
        <f t="shared" si="0"/>
        <v>3000000000</v>
      </c>
      <c r="B28" s="28" t="str">
        <f>VLOOKUP(A28,Коды!$A$2:$B$1047,2,FALSE)</f>
        <v xml:space="preserve">Муниципальная программа "Профилактика социального сиротства, защита прав и интересов граждан, нуждающихся в помощи государства" на 2019-2025 гг.
</v>
      </c>
      <c r="C28" s="40">
        <f t="shared" si="1"/>
        <v>926</v>
      </c>
      <c r="D28" s="41">
        <f t="shared" si="2"/>
        <v>1</v>
      </c>
      <c r="E28" s="42" t="str">
        <f t="shared" si="3"/>
        <v>04</v>
      </c>
      <c r="F28" s="46">
        <f t="shared" si="4"/>
        <v>3000000000</v>
      </c>
      <c r="G28" s="40" t="str">
        <f t="shared" si="5"/>
        <v/>
      </c>
      <c r="I28" s="84"/>
      <c r="J28" s="82"/>
      <c r="K28" s="246"/>
      <c r="L28" s="67">
        <v>3000000000</v>
      </c>
      <c r="M28" s="67"/>
      <c r="N28" s="74">
        <v>2065.665</v>
      </c>
      <c r="O28" s="70">
        <v>1441.04387</v>
      </c>
    </row>
    <row r="29" spans="1:15" s="40" customFormat="1" ht="25.5">
      <c r="A29" s="42">
        <f t="shared" si="0"/>
        <v>121</v>
      </c>
      <c r="B29" s="28" t="str">
        <f>VLOOKUP(A29,Коды!$A$2:$B$1047,2,FALSE)</f>
        <v>Фонд оплаты труда государственных (муниципальных) органов и взносы по обязательному социальному страхованию</v>
      </c>
      <c r="C29" s="40">
        <f t="shared" si="1"/>
        <v>926</v>
      </c>
      <c r="D29" s="41">
        <f t="shared" si="2"/>
        <v>1</v>
      </c>
      <c r="E29" s="42" t="str">
        <f t="shared" si="3"/>
        <v>04</v>
      </c>
      <c r="F29" s="46">
        <f t="shared" si="4"/>
        <v>3000000000</v>
      </c>
      <c r="G29" s="40">
        <f t="shared" si="5"/>
        <v>121</v>
      </c>
      <c r="I29" s="84"/>
      <c r="J29" s="82"/>
      <c r="K29" s="246"/>
      <c r="L29" s="66"/>
      <c r="M29" s="66">
        <v>121</v>
      </c>
      <c r="N29" s="76">
        <v>1427.3290000000002</v>
      </c>
      <c r="O29" s="72">
        <v>1014.07069</v>
      </c>
    </row>
    <row r="30" spans="1:15" s="40" customFormat="1" ht="25.5">
      <c r="A30" s="42">
        <f t="shared" si="0"/>
        <v>122</v>
      </c>
      <c r="B30" s="28" t="str">
        <f>VLOOKUP(A30,Коды!$A$2:$B$1047,2,FALSE)</f>
        <v>Иные выплаты персоналу государственных (муниципальных) органов, за исключением фонда оплаты труда</v>
      </c>
      <c r="C30" s="40">
        <f t="shared" si="1"/>
        <v>926</v>
      </c>
      <c r="D30" s="41">
        <f t="shared" si="2"/>
        <v>1</v>
      </c>
      <c r="E30" s="42" t="str">
        <f t="shared" si="3"/>
        <v>04</v>
      </c>
      <c r="F30" s="46">
        <f t="shared" si="4"/>
        <v>3000000000</v>
      </c>
      <c r="G30" s="40">
        <f t="shared" si="5"/>
        <v>122</v>
      </c>
      <c r="I30" s="84"/>
      <c r="J30" s="82"/>
      <c r="K30" s="246"/>
      <c r="L30" s="66"/>
      <c r="M30" s="66">
        <v>122</v>
      </c>
      <c r="N30" s="76">
        <v>3.3</v>
      </c>
      <c r="O30" s="72">
        <v>3.3</v>
      </c>
    </row>
    <row r="31" spans="1:15" s="40" customFormat="1" ht="12.75">
      <c r="A31" s="42">
        <f t="shared" si="0"/>
        <v>129</v>
      </c>
      <c r="B31" s="28" t="e">
        <f>VLOOKUP(A31,Коды!$A$2:$B$1047,2,FALSE)</f>
        <v>#N/A</v>
      </c>
      <c r="C31" s="40">
        <f t="shared" si="1"/>
        <v>926</v>
      </c>
      <c r="D31" s="41">
        <f t="shared" si="2"/>
        <v>1</v>
      </c>
      <c r="E31" s="42" t="str">
        <f t="shared" si="3"/>
        <v>04</v>
      </c>
      <c r="F31" s="46">
        <f t="shared" si="4"/>
        <v>3000000000</v>
      </c>
      <c r="G31" s="40">
        <f t="shared" si="5"/>
        <v>129</v>
      </c>
      <c r="I31" s="84"/>
      <c r="J31" s="82"/>
      <c r="K31" s="246"/>
      <c r="L31" s="66"/>
      <c r="M31" s="66">
        <v>129</v>
      </c>
      <c r="N31" s="76">
        <v>426.291</v>
      </c>
      <c r="O31" s="72">
        <v>288.32656</v>
      </c>
    </row>
    <row r="32" spans="1:15" s="40" customFormat="1" ht="25.5">
      <c r="A32" s="42">
        <f t="shared" si="0"/>
        <v>244</v>
      </c>
      <c r="B32" s="28" t="str">
        <f>VLOOKUP(A32,Коды!$A$2:$B$1047,2,FALSE)</f>
        <v>Прочая закупка товаров, работ и услуг для обеспечения государственных (муниципальных) нужд</v>
      </c>
      <c r="C32" s="40">
        <f t="shared" si="1"/>
        <v>926</v>
      </c>
      <c r="D32" s="41">
        <f t="shared" si="2"/>
        <v>1</v>
      </c>
      <c r="E32" s="42" t="str">
        <f t="shared" si="3"/>
        <v>04</v>
      </c>
      <c r="F32" s="46">
        <f t="shared" si="4"/>
        <v>3000000000</v>
      </c>
      <c r="G32" s="40">
        <f t="shared" si="5"/>
        <v>244</v>
      </c>
      <c r="I32" s="84"/>
      <c r="J32" s="82"/>
      <c r="K32" s="247"/>
      <c r="L32" s="66"/>
      <c r="M32" s="66">
        <v>244</v>
      </c>
      <c r="N32" s="76">
        <v>208.745</v>
      </c>
      <c r="O32" s="72">
        <v>135.34662</v>
      </c>
    </row>
    <row r="33" spans="1:15" s="40" customFormat="1" ht="12.75">
      <c r="A33" s="42">
        <f t="shared" si="0"/>
        <v>1050</v>
      </c>
      <c r="B33" s="28" t="str">
        <f>VLOOKUP(A33,Коды!$A$2:$B$1047,2,FALSE)</f>
        <v>Судебная система</v>
      </c>
      <c r="C33" s="40">
        <f t="shared" si="1"/>
        <v>926</v>
      </c>
      <c r="D33" s="41">
        <f t="shared" si="2"/>
        <v>1</v>
      </c>
      <c r="E33" s="42" t="str">
        <f t="shared" si="3"/>
        <v>05</v>
      </c>
      <c r="F33" s="46" t="str">
        <f t="shared" si="4"/>
        <v/>
      </c>
      <c r="G33" s="40" t="str">
        <f t="shared" si="5"/>
        <v/>
      </c>
      <c r="I33" s="84"/>
      <c r="J33" s="82"/>
      <c r="K33" s="240">
        <v>105</v>
      </c>
      <c r="L33" s="240"/>
      <c r="M33" s="240"/>
      <c r="N33" s="75">
        <v>5.853</v>
      </c>
      <c r="O33" s="71">
        <v>0</v>
      </c>
    </row>
    <row r="34" spans="1:15" s="40" customFormat="1" ht="51">
      <c r="A34" s="42">
        <f t="shared" si="0"/>
        <v>9010000000</v>
      </c>
      <c r="B34" s="28" t="str">
        <f>VLOOKUP(A34,Коды!$A$2:$B$1047,2,FALSE)</f>
        <v>Непрограммные направления расходов бюджета м.р.Камышлинский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v>
      </c>
      <c r="C34" s="40">
        <f t="shared" si="1"/>
        <v>926</v>
      </c>
      <c r="D34" s="41">
        <f t="shared" si="2"/>
        <v>1</v>
      </c>
      <c r="E34" s="42" t="str">
        <f t="shared" si="3"/>
        <v>05</v>
      </c>
      <c r="F34" s="46">
        <f t="shared" si="4"/>
        <v>9010000000</v>
      </c>
      <c r="G34" s="40" t="str">
        <f t="shared" si="5"/>
        <v/>
      </c>
      <c r="I34" s="84"/>
      <c r="J34" s="82"/>
      <c r="K34" s="241"/>
      <c r="L34" s="67">
        <v>9010000000</v>
      </c>
      <c r="M34" s="67"/>
      <c r="N34" s="74">
        <v>5.853</v>
      </c>
      <c r="O34" s="70">
        <v>0</v>
      </c>
    </row>
    <row r="35" spans="1:15" s="40" customFormat="1" ht="25.5">
      <c r="A35" s="42">
        <f t="shared" si="0"/>
        <v>244</v>
      </c>
      <c r="B35" s="28" t="str">
        <f>VLOOKUP(A35,Коды!$A$2:$B$1047,2,FALSE)</f>
        <v>Прочая закупка товаров, работ и услуг для обеспечения государственных (муниципальных) нужд</v>
      </c>
      <c r="C35" s="40">
        <f t="shared" si="1"/>
        <v>926</v>
      </c>
      <c r="D35" s="41">
        <f t="shared" si="2"/>
        <v>1</v>
      </c>
      <c r="E35" s="42" t="str">
        <f t="shared" si="3"/>
        <v>05</v>
      </c>
      <c r="F35" s="46">
        <f t="shared" si="4"/>
        <v>9010000000</v>
      </c>
      <c r="G35" s="40">
        <f t="shared" si="5"/>
        <v>244</v>
      </c>
      <c r="I35" s="84"/>
      <c r="J35" s="82"/>
      <c r="K35" s="241"/>
      <c r="L35" s="66"/>
      <c r="M35" s="66">
        <v>244</v>
      </c>
      <c r="N35" s="76">
        <v>5.853</v>
      </c>
      <c r="O35" s="72">
        <v>0</v>
      </c>
    </row>
    <row r="36" spans="1:15" s="40" customFormat="1" ht="12.75">
      <c r="A36" s="42">
        <f t="shared" si="0"/>
        <v>1110</v>
      </c>
      <c r="B36" s="28" t="str">
        <f>VLOOKUP(A36,Коды!$A$2:$B$1047,2,FALSE)</f>
        <v>Резервные фонды</v>
      </c>
      <c r="C36" s="40">
        <f t="shared" si="1"/>
        <v>926</v>
      </c>
      <c r="D36" s="41">
        <f t="shared" si="2"/>
        <v>1</v>
      </c>
      <c r="E36" s="42" t="str">
        <f t="shared" si="3"/>
        <v>11</v>
      </c>
      <c r="F36" s="46" t="str">
        <f t="shared" si="4"/>
        <v/>
      </c>
      <c r="G36" s="40" t="str">
        <f t="shared" si="5"/>
        <v/>
      </c>
      <c r="I36" s="84"/>
      <c r="J36" s="82"/>
      <c r="K36" s="245">
        <v>111</v>
      </c>
      <c r="L36" s="243"/>
      <c r="M36" s="244"/>
      <c r="N36" s="75">
        <v>50</v>
      </c>
      <c r="O36" s="71">
        <v>0</v>
      </c>
    </row>
    <row r="37" spans="1:15" s="40" customFormat="1" ht="51">
      <c r="A37" s="42">
        <f t="shared" si="0"/>
        <v>9010000000</v>
      </c>
      <c r="B37" s="28" t="str">
        <f>VLOOKUP(A37,Коды!$A$2:$B$1047,2,FALSE)</f>
        <v>Непрограммные направления расходов бюджета м.р.Камышлинский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v>
      </c>
      <c r="C37" s="40">
        <f t="shared" si="1"/>
        <v>926</v>
      </c>
      <c r="D37" s="41">
        <f t="shared" si="2"/>
        <v>1</v>
      </c>
      <c r="E37" s="42" t="str">
        <f t="shared" si="3"/>
        <v>11</v>
      </c>
      <c r="F37" s="46">
        <f t="shared" si="4"/>
        <v>9010000000</v>
      </c>
      <c r="G37" s="40" t="str">
        <f t="shared" si="5"/>
        <v/>
      </c>
      <c r="I37" s="84"/>
      <c r="J37" s="82"/>
      <c r="K37" s="246"/>
      <c r="L37" s="67">
        <v>9010000000</v>
      </c>
      <c r="M37" s="67"/>
      <c r="N37" s="74">
        <v>50</v>
      </c>
      <c r="O37" s="70">
        <v>0</v>
      </c>
    </row>
    <row r="38" spans="1:15" s="40" customFormat="1" ht="12.75">
      <c r="A38" s="42">
        <f t="shared" si="0"/>
        <v>870</v>
      </c>
      <c r="B38" s="28" t="str">
        <f>VLOOKUP(A38,Коды!$A$2:$B$1047,2,FALSE)</f>
        <v>Резервные средства</v>
      </c>
      <c r="C38" s="40">
        <f t="shared" si="1"/>
        <v>926</v>
      </c>
      <c r="D38" s="41">
        <f t="shared" si="2"/>
        <v>1</v>
      </c>
      <c r="E38" s="42" t="str">
        <f t="shared" si="3"/>
        <v>11</v>
      </c>
      <c r="F38" s="46">
        <f t="shared" si="4"/>
        <v>9010000000</v>
      </c>
      <c r="G38" s="40">
        <f t="shared" si="5"/>
        <v>870</v>
      </c>
      <c r="I38" s="84"/>
      <c r="J38" s="82"/>
      <c r="K38" s="247"/>
      <c r="L38" s="66"/>
      <c r="M38" s="66">
        <v>870</v>
      </c>
      <c r="N38" s="76">
        <v>50</v>
      </c>
      <c r="O38" s="72">
        <v>0</v>
      </c>
    </row>
    <row r="39" spans="1:15" s="40" customFormat="1" ht="12.75">
      <c r="A39" s="42">
        <f t="shared" si="0"/>
        <v>1130</v>
      </c>
      <c r="B39" s="28" t="str">
        <f>VLOOKUP(A39,Коды!$A$2:$B$1047,2,FALSE)</f>
        <v>Другие общегосударственные вопросы</v>
      </c>
      <c r="C39" s="40">
        <f t="shared" si="1"/>
        <v>926</v>
      </c>
      <c r="D39" s="41">
        <f t="shared" si="2"/>
        <v>1</v>
      </c>
      <c r="E39" s="42" t="str">
        <f t="shared" si="3"/>
        <v>13</v>
      </c>
      <c r="F39" s="46" t="str">
        <f t="shared" si="4"/>
        <v/>
      </c>
      <c r="G39" s="40" t="str">
        <f t="shared" si="5"/>
        <v/>
      </c>
      <c r="I39" s="84"/>
      <c r="J39" s="82"/>
      <c r="K39" s="245">
        <v>113</v>
      </c>
      <c r="L39" s="243"/>
      <c r="M39" s="244"/>
      <c r="N39" s="75">
        <v>19609.006999999998</v>
      </c>
      <c r="O39" s="71">
        <v>14286.1924</v>
      </c>
    </row>
    <row r="40" spans="1:15" s="40" customFormat="1" ht="25.5">
      <c r="A40" s="42">
        <f t="shared" si="0"/>
        <v>100000000</v>
      </c>
      <c r="B40" s="28" t="str">
        <f>VLOOKUP(A40,Коды!$A$2:$B$1047,2,FALSE)</f>
        <v>Муниципальная программа «Развитие образования и воспитание детей» на 2019-2025 годы</v>
      </c>
      <c r="C40" s="40">
        <f t="shared" si="1"/>
        <v>926</v>
      </c>
      <c r="D40" s="41">
        <f t="shared" si="2"/>
        <v>1</v>
      </c>
      <c r="E40" s="42" t="str">
        <f t="shared" si="3"/>
        <v>13</v>
      </c>
      <c r="F40" s="46">
        <f t="shared" si="4"/>
        <v>100000000</v>
      </c>
      <c r="G40" s="40" t="str">
        <f t="shared" si="5"/>
        <v/>
      </c>
      <c r="I40" s="84"/>
      <c r="J40" s="82"/>
      <c r="K40" s="246"/>
      <c r="L40" s="67">
        <v>100000000</v>
      </c>
      <c r="M40" s="67"/>
      <c r="N40" s="74">
        <v>507.031</v>
      </c>
      <c r="O40" s="70">
        <v>360.63439</v>
      </c>
    </row>
    <row r="41" spans="1:15" s="40" customFormat="1" ht="38.25">
      <c r="A41" s="42">
        <f t="shared" si="0"/>
        <v>621</v>
      </c>
      <c r="B41" s="28" t="str">
        <f>VLOOKUP(A41,Коды!$A$2:$B$1047,2,FALSE)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C41" s="40">
        <f t="shared" si="1"/>
        <v>926</v>
      </c>
      <c r="D41" s="41">
        <f t="shared" si="2"/>
        <v>1</v>
      </c>
      <c r="E41" s="42" t="str">
        <f t="shared" si="3"/>
        <v>13</v>
      </c>
      <c r="F41" s="46">
        <f t="shared" si="4"/>
        <v>100000000</v>
      </c>
      <c r="G41" s="40">
        <f t="shared" si="5"/>
        <v>621</v>
      </c>
      <c r="I41" s="84"/>
      <c r="J41" s="82"/>
      <c r="K41" s="246"/>
      <c r="L41" s="66"/>
      <c r="M41" s="66">
        <v>621</v>
      </c>
      <c r="N41" s="76">
        <v>507.031</v>
      </c>
      <c r="O41" s="72">
        <v>360.63439</v>
      </c>
    </row>
    <row r="42" spans="1:15" s="40" customFormat="1" ht="51">
      <c r="A42" s="42">
        <f t="shared" si="0"/>
        <v>3000000000</v>
      </c>
      <c r="B42" s="28" t="str">
        <f>VLOOKUP(A42,Коды!$A$2:$B$1047,2,FALSE)</f>
        <v xml:space="preserve">Муниципальная программа "Профилактика социального сиротства, защита прав и интересов граждан, нуждающихся в помощи государства" на 2019-2025 гг.
</v>
      </c>
      <c r="C42" s="40">
        <f t="shared" si="1"/>
        <v>926</v>
      </c>
      <c r="D42" s="41">
        <f t="shared" si="2"/>
        <v>1</v>
      </c>
      <c r="E42" s="42" t="str">
        <f t="shared" si="3"/>
        <v>13</v>
      </c>
      <c r="F42" s="46">
        <f t="shared" si="4"/>
        <v>3000000000</v>
      </c>
      <c r="G42" s="40" t="str">
        <f t="shared" si="5"/>
        <v/>
      </c>
      <c r="I42" s="84"/>
      <c r="J42" s="82"/>
      <c r="K42" s="246"/>
      <c r="L42" s="67">
        <v>3000000000</v>
      </c>
      <c r="M42" s="67"/>
      <c r="N42" s="74">
        <v>347.76</v>
      </c>
      <c r="O42" s="70">
        <v>280.09175</v>
      </c>
    </row>
    <row r="43" spans="1:15" s="40" customFormat="1" ht="38.25">
      <c r="A43" s="42">
        <f t="shared" si="0"/>
        <v>611</v>
      </c>
      <c r="B43" s="28" t="str">
        <f>VLOOKUP(A43,Коды!$A$2:$B$1047,2,FALSE)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C43" s="40">
        <f t="shared" si="1"/>
        <v>926</v>
      </c>
      <c r="D43" s="41">
        <f t="shared" si="2"/>
        <v>1</v>
      </c>
      <c r="E43" s="42" t="str">
        <f t="shared" si="3"/>
        <v>13</v>
      </c>
      <c r="F43" s="46">
        <f t="shared" si="4"/>
        <v>3000000000</v>
      </c>
      <c r="G43" s="40">
        <f t="shared" si="5"/>
        <v>611</v>
      </c>
      <c r="I43" s="84"/>
      <c r="J43" s="82"/>
      <c r="K43" s="246"/>
      <c r="L43" s="66"/>
      <c r="M43" s="66">
        <v>611</v>
      </c>
      <c r="N43" s="76">
        <v>347.76</v>
      </c>
      <c r="O43" s="72">
        <v>280.09175</v>
      </c>
    </row>
    <row r="44" spans="1:15" s="40" customFormat="1" ht="51">
      <c r="A44" s="42">
        <f t="shared" si="0"/>
        <v>3100000000</v>
      </c>
      <c r="B44" s="28" t="str">
        <f>VLOOKUP(A44,Коды!$A$2:$B$1047,2,FALSE)</f>
        <v xml:space="preserve">Муниципальная программа "Оптимизация и повышение качества предоставления государственных и муниципальных услуг  "  на 2019-2025 гг.
</v>
      </c>
      <c r="C44" s="40">
        <f t="shared" si="1"/>
        <v>926</v>
      </c>
      <c r="D44" s="41">
        <f t="shared" si="2"/>
        <v>1</v>
      </c>
      <c r="E44" s="42" t="str">
        <f t="shared" si="3"/>
        <v>13</v>
      </c>
      <c r="F44" s="46">
        <f t="shared" si="4"/>
        <v>3100000000</v>
      </c>
      <c r="G44" s="40" t="str">
        <f t="shared" si="5"/>
        <v/>
      </c>
      <c r="I44" s="84"/>
      <c r="J44" s="82"/>
      <c r="K44" s="246"/>
      <c r="L44" s="67">
        <v>3100000000</v>
      </c>
      <c r="M44" s="67"/>
      <c r="N44" s="74">
        <v>11352.874</v>
      </c>
      <c r="O44" s="70">
        <v>8476.253349999999</v>
      </c>
    </row>
    <row r="45" spans="1:15" s="40" customFormat="1" ht="38.25">
      <c r="A45" s="42">
        <f t="shared" si="0"/>
        <v>621</v>
      </c>
      <c r="B45" s="28" t="str">
        <f>VLOOKUP(A45,Коды!$A$2:$B$1047,2,FALSE)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C45" s="40">
        <f t="shared" si="1"/>
        <v>926</v>
      </c>
      <c r="D45" s="41">
        <f t="shared" si="2"/>
        <v>1</v>
      </c>
      <c r="E45" s="42" t="str">
        <f t="shared" si="3"/>
        <v>13</v>
      </c>
      <c r="F45" s="46">
        <f t="shared" si="4"/>
        <v>3100000000</v>
      </c>
      <c r="G45" s="40">
        <f t="shared" si="5"/>
        <v>621</v>
      </c>
      <c r="I45" s="84"/>
      <c r="J45" s="82"/>
      <c r="K45" s="246"/>
      <c r="L45" s="66"/>
      <c r="M45" s="66">
        <v>621</v>
      </c>
      <c r="N45" s="76">
        <v>11352.874</v>
      </c>
      <c r="O45" s="72">
        <v>8476.253349999999</v>
      </c>
    </row>
    <row r="46" spans="1:15" s="40" customFormat="1" ht="51">
      <c r="A46" s="42">
        <f t="shared" si="0"/>
        <v>9010000000</v>
      </c>
      <c r="B46" s="28" t="str">
        <f>VLOOKUP(A46,Коды!$A$2:$B$1047,2,FALSE)</f>
        <v>Непрограммные направления расходов бюджета м.р.Камышлинский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v>
      </c>
      <c r="C46" s="40">
        <f t="shared" si="1"/>
        <v>926</v>
      </c>
      <c r="D46" s="41">
        <f t="shared" si="2"/>
        <v>1</v>
      </c>
      <c r="E46" s="42" t="str">
        <f t="shared" si="3"/>
        <v>13</v>
      </c>
      <c r="F46" s="46">
        <f t="shared" si="4"/>
        <v>9010000000</v>
      </c>
      <c r="G46" s="40" t="str">
        <f t="shared" si="5"/>
        <v/>
      </c>
      <c r="I46" s="84"/>
      <c r="J46" s="82"/>
      <c r="K46" s="246"/>
      <c r="L46" s="67">
        <v>9010000000</v>
      </c>
      <c r="M46" s="67"/>
      <c r="N46" s="74">
        <v>7401.342</v>
      </c>
      <c r="O46" s="70">
        <v>5169.21291</v>
      </c>
    </row>
    <row r="47" spans="1:15" s="40" customFormat="1" ht="38.25">
      <c r="A47" s="42">
        <f t="shared" si="0"/>
        <v>611</v>
      </c>
      <c r="B47" s="28" t="str">
        <f>VLOOKUP(A47,Коды!$A$2:$B$1047,2,FALSE)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C47" s="40">
        <f t="shared" si="1"/>
        <v>926</v>
      </c>
      <c r="D47" s="41">
        <f t="shared" si="2"/>
        <v>1</v>
      </c>
      <c r="E47" s="42" t="str">
        <f t="shared" si="3"/>
        <v>13</v>
      </c>
      <c r="F47" s="46">
        <f t="shared" si="4"/>
        <v>9010000000</v>
      </c>
      <c r="G47" s="40">
        <f t="shared" si="5"/>
        <v>611</v>
      </c>
      <c r="I47" s="84"/>
      <c r="J47" s="83"/>
      <c r="K47" s="247"/>
      <c r="L47" s="66"/>
      <c r="M47" s="66">
        <v>611</v>
      </c>
      <c r="N47" s="76">
        <v>7401.342</v>
      </c>
      <c r="O47" s="72">
        <v>5169.21291</v>
      </c>
    </row>
    <row r="48" spans="1:15" s="40" customFormat="1" ht="14.25">
      <c r="A48" s="42">
        <f t="shared" si="0"/>
        <v>3</v>
      </c>
      <c r="B48" s="28" t="str">
        <f>VLOOKUP(A48,Коды!$A$2:$B$1047,2,FALSE)</f>
        <v>Национальная безопасность и правоохранительная деятельность</v>
      </c>
      <c r="C48" s="40">
        <f t="shared" si="1"/>
        <v>926</v>
      </c>
      <c r="D48" s="41">
        <f t="shared" si="2"/>
        <v>3</v>
      </c>
      <c r="E48" s="42" t="str">
        <f t="shared" si="3"/>
        <v/>
      </c>
      <c r="F48" s="46" t="str">
        <f t="shared" si="4"/>
        <v/>
      </c>
      <c r="G48" s="40" t="str">
        <f t="shared" si="5"/>
        <v/>
      </c>
      <c r="I48" s="84"/>
      <c r="J48" s="65">
        <v>3</v>
      </c>
      <c r="K48" s="80"/>
      <c r="L48" s="80"/>
      <c r="M48" s="81"/>
      <c r="N48" s="74">
        <v>1338</v>
      </c>
      <c r="O48" s="70">
        <v>1240.10321</v>
      </c>
    </row>
    <row r="49" spans="1:15" s="40" customFormat="1" ht="25.5">
      <c r="A49" s="42">
        <f t="shared" si="0"/>
        <v>3090</v>
      </c>
      <c r="B49" s="28" t="str">
        <f>VLOOKUP(A49,Коды!$A$2:$B$1047,2,FALSE)</f>
        <v>Защита населения и территории от последствий чрезвычайных ситуаций природного и техногенного характера, гражданская оборона</v>
      </c>
      <c r="C49" s="40">
        <f t="shared" si="1"/>
        <v>926</v>
      </c>
      <c r="D49" s="41">
        <f t="shared" si="2"/>
        <v>3</v>
      </c>
      <c r="E49" s="42" t="str">
        <f t="shared" si="3"/>
        <v>09</v>
      </c>
      <c r="F49" s="46" t="str">
        <f t="shared" si="4"/>
        <v/>
      </c>
      <c r="G49" s="40" t="str">
        <f t="shared" si="5"/>
        <v/>
      </c>
      <c r="I49" s="84"/>
      <c r="J49" s="82"/>
      <c r="K49" s="245">
        <v>309</v>
      </c>
      <c r="L49" s="243"/>
      <c r="M49" s="244"/>
      <c r="N49" s="75">
        <v>1338</v>
      </c>
      <c r="O49" s="71">
        <v>1240.10321</v>
      </c>
    </row>
    <row r="50" spans="1:15" s="40" customFormat="1" ht="38.25">
      <c r="A50" s="42">
        <f t="shared" si="0"/>
        <v>1000000000</v>
      </c>
      <c r="B50" s="28" t="str">
        <f>VLOOKUP(A50,Коды!$A$2:$B$1047,2,FALSE)</f>
        <v>Муниципальная программа «Защита населения и территорий от чрезвычайных ситуаций, обеспечение пожарной безопасности и безопасности людей » на 2019-2025годы</v>
      </c>
      <c r="C50" s="40">
        <f t="shared" si="1"/>
        <v>926</v>
      </c>
      <c r="D50" s="41">
        <f t="shared" si="2"/>
        <v>3</v>
      </c>
      <c r="E50" s="42" t="str">
        <f t="shared" si="3"/>
        <v>09</v>
      </c>
      <c r="F50" s="46">
        <f t="shared" si="4"/>
        <v>1000000000</v>
      </c>
      <c r="G50" s="40" t="str">
        <f t="shared" si="5"/>
        <v/>
      </c>
      <c r="I50" s="84"/>
      <c r="J50" s="82"/>
      <c r="K50" s="246"/>
      <c r="L50" s="67">
        <v>1000000000</v>
      </c>
      <c r="M50" s="67"/>
      <c r="N50" s="74">
        <v>1338</v>
      </c>
      <c r="O50" s="70">
        <v>1240.10321</v>
      </c>
    </row>
    <row r="51" spans="1:15" s="40" customFormat="1" ht="25.5">
      <c r="A51" s="42">
        <f t="shared" si="0"/>
        <v>244</v>
      </c>
      <c r="B51" s="28" t="str">
        <f>VLOOKUP(A51,Коды!$A$2:$B$1047,2,FALSE)</f>
        <v>Прочая закупка товаров, работ и услуг для обеспечения государственных (муниципальных) нужд</v>
      </c>
      <c r="C51" s="40">
        <f t="shared" si="1"/>
        <v>926</v>
      </c>
      <c r="D51" s="41">
        <f t="shared" si="2"/>
        <v>3</v>
      </c>
      <c r="E51" s="42" t="str">
        <f t="shared" si="3"/>
        <v>09</v>
      </c>
      <c r="F51" s="46">
        <f t="shared" si="4"/>
        <v>1000000000</v>
      </c>
      <c r="G51" s="40">
        <f t="shared" si="5"/>
        <v>244</v>
      </c>
      <c r="I51" s="84"/>
      <c r="J51" s="82"/>
      <c r="K51" s="246"/>
      <c r="L51" s="66"/>
      <c r="M51" s="66">
        <v>244</v>
      </c>
      <c r="N51" s="76">
        <v>38</v>
      </c>
      <c r="O51" s="72">
        <v>30.84594</v>
      </c>
    </row>
    <row r="52" spans="1:15" s="40" customFormat="1" ht="38.25">
      <c r="A52" s="42">
        <f t="shared" si="0"/>
        <v>621</v>
      </c>
      <c r="B52" s="28" t="str">
        <f>VLOOKUP(A52,Коды!$A$2:$B$1047,2,FALSE)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C52" s="40">
        <f t="shared" si="1"/>
        <v>926</v>
      </c>
      <c r="D52" s="41">
        <f t="shared" si="2"/>
        <v>3</v>
      </c>
      <c r="E52" s="42" t="str">
        <f t="shared" si="3"/>
        <v>09</v>
      </c>
      <c r="F52" s="46">
        <f t="shared" si="4"/>
        <v>1000000000</v>
      </c>
      <c r="G52" s="40">
        <f t="shared" si="5"/>
        <v>621</v>
      </c>
      <c r="I52" s="84"/>
      <c r="J52" s="83"/>
      <c r="K52" s="247"/>
      <c r="L52" s="66"/>
      <c r="M52" s="66">
        <v>621</v>
      </c>
      <c r="N52" s="76">
        <v>1300</v>
      </c>
      <c r="O52" s="72">
        <v>1209.25727</v>
      </c>
    </row>
    <row r="53" spans="1:15" s="40" customFormat="1" ht="14.25">
      <c r="A53" s="42">
        <f t="shared" si="0"/>
        <v>4</v>
      </c>
      <c r="B53" s="28" t="str">
        <f>VLOOKUP(A53,Коды!$A$2:$B$1047,2,FALSE)</f>
        <v>Национальная экономика</v>
      </c>
      <c r="C53" s="40">
        <f t="shared" si="1"/>
        <v>926</v>
      </c>
      <c r="D53" s="41">
        <f t="shared" si="2"/>
        <v>4</v>
      </c>
      <c r="E53" s="42" t="str">
        <f t="shared" si="3"/>
        <v/>
      </c>
      <c r="F53" s="46" t="str">
        <f t="shared" si="4"/>
        <v/>
      </c>
      <c r="G53" s="40" t="str">
        <f t="shared" si="5"/>
        <v/>
      </c>
      <c r="I53" s="84"/>
      <c r="J53" s="65">
        <v>4</v>
      </c>
      <c r="K53" s="80"/>
      <c r="L53" s="80"/>
      <c r="M53" s="81"/>
      <c r="N53" s="74">
        <v>8517.115</v>
      </c>
      <c r="O53" s="70">
        <v>5113.140049999999</v>
      </c>
    </row>
    <row r="54" spans="1:15" s="40" customFormat="1" ht="12.75">
      <c r="A54" s="42">
        <f t="shared" si="0"/>
        <v>4050</v>
      </c>
      <c r="B54" s="28" t="str">
        <f>VLOOKUP(A54,Коды!$A$2:$B$1047,2,FALSE)</f>
        <v>Сельское хозяйство и рыболовство</v>
      </c>
      <c r="C54" s="40">
        <f t="shared" si="1"/>
        <v>926</v>
      </c>
      <c r="D54" s="41">
        <f t="shared" si="2"/>
        <v>4</v>
      </c>
      <c r="E54" s="42" t="str">
        <f t="shared" si="3"/>
        <v>05</v>
      </c>
      <c r="F54" s="46" t="str">
        <f t="shared" si="4"/>
        <v/>
      </c>
      <c r="G54" s="40" t="str">
        <f t="shared" si="5"/>
        <v/>
      </c>
      <c r="I54" s="84"/>
      <c r="J54" s="82"/>
      <c r="K54" s="245">
        <v>405</v>
      </c>
      <c r="L54" s="243"/>
      <c r="M54" s="244"/>
      <c r="N54" s="75">
        <v>5665.514999999999</v>
      </c>
      <c r="O54" s="71">
        <v>3231.47207</v>
      </c>
    </row>
    <row r="55" spans="1:15" s="40" customFormat="1" ht="38.25">
      <c r="A55" s="42">
        <f t="shared" si="0"/>
        <v>800000000</v>
      </c>
      <c r="B55" s="28" t="str">
        <f>VLOOKUP(A55,Коды!$A$2:$B$1047,2,FALSE)</f>
        <v>Муниципальная программа «Развитие сельского хозяйства и регулирование рынков сельскохозяйственной продукции, сырья и продовольствия» на 2019-2025 годы</v>
      </c>
      <c r="C55" s="40">
        <f t="shared" si="1"/>
        <v>926</v>
      </c>
      <c r="D55" s="41">
        <f t="shared" si="2"/>
        <v>4</v>
      </c>
      <c r="E55" s="42" t="str">
        <f t="shared" si="3"/>
        <v>05</v>
      </c>
      <c r="F55" s="46">
        <f t="shared" si="4"/>
        <v>800000000</v>
      </c>
      <c r="G55" s="40" t="str">
        <f t="shared" si="5"/>
        <v/>
      </c>
      <c r="I55" s="84"/>
      <c r="J55" s="82"/>
      <c r="K55" s="246"/>
      <c r="L55" s="67">
        <v>800000000</v>
      </c>
      <c r="M55" s="67"/>
      <c r="N55" s="74">
        <v>5630.514999999999</v>
      </c>
      <c r="O55" s="70">
        <v>3206.47207</v>
      </c>
    </row>
    <row r="56" spans="1:15" s="40" customFormat="1" ht="25.5">
      <c r="A56" s="42">
        <f t="shared" si="0"/>
        <v>121</v>
      </c>
      <c r="B56" s="28" t="str">
        <f>VLOOKUP(A56,Коды!$A$2:$B$1047,2,FALSE)</f>
        <v>Фонд оплаты труда государственных (муниципальных) органов и взносы по обязательному социальному страхованию</v>
      </c>
      <c r="C56" s="40">
        <f t="shared" si="1"/>
        <v>926</v>
      </c>
      <c r="D56" s="41">
        <f t="shared" si="2"/>
        <v>4</v>
      </c>
      <c r="E56" s="42" t="str">
        <f t="shared" si="3"/>
        <v>05</v>
      </c>
      <c r="F56" s="46">
        <f t="shared" si="4"/>
        <v>800000000</v>
      </c>
      <c r="G56" s="40">
        <f t="shared" si="5"/>
        <v>121</v>
      </c>
      <c r="I56" s="84"/>
      <c r="J56" s="82"/>
      <c r="K56" s="246"/>
      <c r="L56" s="66"/>
      <c r="M56" s="66">
        <v>121</v>
      </c>
      <c r="N56" s="76">
        <v>1880.608</v>
      </c>
      <c r="O56" s="72">
        <v>1048.8351699999998</v>
      </c>
    </row>
    <row r="57" spans="1:15" s="40" customFormat="1" ht="12.75">
      <c r="A57" s="42">
        <f t="shared" si="0"/>
        <v>129</v>
      </c>
      <c r="B57" s="28" t="e">
        <f>VLOOKUP(A57,Коды!$A$2:$B$1047,2,FALSE)</f>
        <v>#N/A</v>
      </c>
      <c r="C57" s="40">
        <f t="shared" si="1"/>
        <v>926</v>
      </c>
      <c r="D57" s="41">
        <f t="shared" si="2"/>
        <v>4</v>
      </c>
      <c r="E57" s="42" t="str">
        <f t="shared" si="3"/>
        <v>05</v>
      </c>
      <c r="F57" s="46">
        <f t="shared" si="4"/>
        <v>800000000</v>
      </c>
      <c r="G57" s="40">
        <f t="shared" si="5"/>
        <v>129</v>
      </c>
      <c r="I57" s="84"/>
      <c r="J57" s="82"/>
      <c r="K57" s="246"/>
      <c r="L57" s="66"/>
      <c r="M57" s="66">
        <v>129</v>
      </c>
      <c r="N57" s="76">
        <v>508.545</v>
      </c>
      <c r="O57" s="72">
        <v>329.21189000000004</v>
      </c>
    </row>
    <row r="58" spans="1:15" s="40" customFormat="1" ht="25.5">
      <c r="A58" s="42">
        <f t="shared" si="0"/>
        <v>244</v>
      </c>
      <c r="B58" s="28" t="str">
        <f>VLOOKUP(A58,Коды!$A$2:$B$1047,2,FALSE)</f>
        <v>Прочая закупка товаров, работ и услуг для обеспечения государственных (муниципальных) нужд</v>
      </c>
      <c r="C58" s="40">
        <f t="shared" si="1"/>
        <v>926</v>
      </c>
      <c r="D58" s="41">
        <f t="shared" si="2"/>
        <v>4</v>
      </c>
      <c r="E58" s="42" t="str">
        <f t="shared" si="3"/>
        <v>05</v>
      </c>
      <c r="F58" s="46">
        <f t="shared" si="4"/>
        <v>800000000</v>
      </c>
      <c r="G58" s="40">
        <f t="shared" si="5"/>
        <v>244</v>
      </c>
      <c r="I58" s="84"/>
      <c r="J58" s="82"/>
      <c r="K58" s="246"/>
      <c r="L58" s="66"/>
      <c r="M58" s="66">
        <v>244</v>
      </c>
      <c r="N58" s="76">
        <v>604.918</v>
      </c>
      <c r="O58" s="72">
        <v>226.54501</v>
      </c>
    </row>
    <row r="59" spans="1:15" s="40" customFormat="1" ht="12.75">
      <c r="A59" s="42">
        <f t="shared" si="0"/>
        <v>811</v>
      </c>
      <c r="B59" s="28" t="e">
        <f>VLOOKUP(A59,Коды!$A$2:$B$1047,2,FALSE)</f>
        <v>#N/A</v>
      </c>
      <c r="C59" s="40">
        <f t="shared" si="1"/>
        <v>926</v>
      </c>
      <c r="D59" s="41">
        <f t="shared" si="2"/>
        <v>4</v>
      </c>
      <c r="E59" s="42" t="str">
        <f t="shared" si="3"/>
        <v>05</v>
      </c>
      <c r="F59" s="46">
        <f t="shared" si="4"/>
        <v>800000000</v>
      </c>
      <c r="G59" s="40">
        <f t="shared" si="5"/>
        <v>811</v>
      </c>
      <c r="I59" s="84"/>
      <c r="J59" s="82"/>
      <c r="K59" s="246"/>
      <c r="L59" s="66"/>
      <c r="M59" s="66">
        <v>811</v>
      </c>
      <c r="N59" s="76">
        <v>2636.444</v>
      </c>
      <c r="O59" s="72">
        <v>1601.88</v>
      </c>
    </row>
    <row r="60" spans="1:15" s="40" customFormat="1" ht="25.5">
      <c r="A60" s="42">
        <f t="shared" si="0"/>
        <v>9040000000</v>
      </c>
      <c r="B60" s="28" t="str">
        <f>VLOOKUP(A60,Коды!$A$2:$B$1047,2,FALSE)</f>
        <v>Непрограммные направления расходов бюджета м.р.Камышлинский в области национальной экономики</v>
      </c>
      <c r="C60" s="40">
        <f t="shared" si="1"/>
        <v>926</v>
      </c>
      <c r="D60" s="41">
        <f t="shared" si="2"/>
        <v>4</v>
      </c>
      <c r="E60" s="42" t="str">
        <f t="shared" si="3"/>
        <v>05</v>
      </c>
      <c r="F60" s="46">
        <f t="shared" si="4"/>
        <v>9040000000</v>
      </c>
      <c r="G60" s="40" t="str">
        <f t="shared" si="5"/>
        <v/>
      </c>
      <c r="I60" s="84"/>
      <c r="J60" s="82"/>
      <c r="K60" s="246"/>
      <c r="L60" s="67">
        <v>9040000000</v>
      </c>
      <c r="M60" s="67"/>
      <c r="N60" s="74">
        <v>35</v>
      </c>
      <c r="O60" s="70">
        <v>25</v>
      </c>
    </row>
    <row r="61" spans="1:15" s="40" customFormat="1" ht="25.5">
      <c r="A61" s="42">
        <f t="shared" si="0"/>
        <v>244</v>
      </c>
      <c r="B61" s="28" t="str">
        <f>VLOOKUP(A61,Коды!$A$2:$B$1047,2,FALSE)</f>
        <v>Прочая закупка товаров, работ и услуг для обеспечения государственных (муниципальных) нужд</v>
      </c>
      <c r="C61" s="40">
        <f t="shared" si="1"/>
        <v>926</v>
      </c>
      <c r="D61" s="41">
        <f t="shared" si="2"/>
        <v>4</v>
      </c>
      <c r="E61" s="42" t="str">
        <f t="shared" si="3"/>
        <v>05</v>
      </c>
      <c r="F61" s="46">
        <f t="shared" si="4"/>
        <v>9040000000</v>
      </c>
      <c r="G61" s="40">
        <f t="shared" si="5"/>
        <v>244</v>
      </c>
      <c r="I61" s="84"/>
      <c r="J61" s="82"/>
      <c r="K61" s="247"/>
      <c r="L61" s="66"/>
      <c r="M61" s="66">
        <v>244</v>
      </c>
      <c r="N61" s="76">
        <v>35</v>
      </c>
      <c r="O61" s="72">
        <v>25</v>
      </c>
    </row>
    <row r="62" spans="1:15" s="40" customFormat="1" ht="12.75">
      <c r="A62" s="42">
        <f t="shared" si="0"/>
        <v>4080</v>
      </c>
      <c r="B62" s="28" t="str">
        <f>VLOOKUP(A62,Коды!$A$2:$B$1047,2,FALSE)</f>
        <v>Транспорт</v>
      </c>
      <c r="C62" s="40">
        <f t="shared" si="1"/>
        <v>926</v>
      </c>
      <c r="D62" s="41">
        <f t="shared" si="2"/>
        <v>4</v>
      </c>
      <c r="E62" s="42" t="str">
        <f t="shared" si="3"/>
        <v>08</v>
      </c>
      <c r="F62" s="46" t="str">
        <f t="shared" si="4"/>
        <v/>
      </c>
      <c r="G62" s="40" t="str">
        <f t="shared" si="5"/>
        <v/>
      </c>
      <c r="I62" s="84"/>
      <c r="J62" s="82"/>
      <c r="K62" s="245">
        <v>408</v>
      </c>
      <c r="L62" s="243"/>
      <c r="M62" s="244"/>
      <c r="N62" s="75">
        <v>2000</v>
      </c>
      <c r="O62" s="71">
        <v>1627.69348</v>
      </c>
    </row>
    <row r="63" spans="1:15" s="40" customFormat="1" ht="25.5">
      <c r="A63" s="42">
        <f t="shared" si="0"/>
        <v>1200000000</v>
      </c>
      <c r="B63" s="28" t="str">
        <f>VLOOKUP(A63,Коды!$A$2:$B$1047,2,FALSE)</f>
        <v>Муниципальная программа «Комплексное развитие транспортной инфракструктуры» на 2016-2025 годы</v>
      </c>
      <c r="C63" s="40">
        <f t="shared" si="1"/>
        <v>926</v>
      </c>
      <c r="D63" s="41">
        <f t="shared" si="2"/>
        <v>4</v>
      </c>
      <c r="E63" s="42" t="str">
        <f t="shared" si="3"/>
        <v>08</v>
      </c>
      <c r="F63" s="46">
        <f t="shared" si="4"/>
        <v>1200000000</v>
      </c>
      <c r="G63" s="40" t="str">
        <f t="shared" si="5"/>
        <v/>
      </c>
      <c r="I63" s="84"/>
      <c r="J63" s="82"/>
      <c r="K63" s="246"/>
      <c r="L63" s="67">
        <v>1200000000</v>
      </c>
      <c r="M63" s="67"/>
      <c r="N63" s="74">
        <v>2000</v>
      </c>
      <c r="O63" s="70">
        <v>1627.69348</v>
      </c>
    </row>
    <row r="64" spans="1:15" s="40" customFormat="1" ht="12.75">
      <c r="A64" s="42">
        <f t="shared" si="0"/>
        <v>811</v>
      </c>
      <c r="B64" s="28" t="e">
        <f>VLOOKUP(A64,Коды!$A$2:$B$1047,2,FALSE)</f>
        <v>#N/A</v>
      </c>
      <c r="C64" s="40">
        <f t="shared" si="1"/>
        <v>926</v>
      </c>
      <c r="D64" s="41">
        <f t="shared" si="2"/>
        <v>4</v>
      </c>
      <c r="E64" s="42" t="str">
        <f t="shared" si="3"/>
        <v>08</v>
      </c>
      <c r="F64" s="46">
        <f t="shared" si="4"/>
        <v>1200000000</v>
      </c>
      <c r="G64" s="40">
        <f t="shared" si="5"/>
        <v>811</v>
      </c>
      <c r="I64" s="84"/>
      <c r="J64" s="82"/>
      <c r="K64" s="247"/>
      <c r="L64" s="66"/>
      <c r="M64" s="66">
        <v>811</v>
      </c>
      <c r="N64" s="76">
        <v>2000</v>
      </c>
      <c r="O64" s="72">
        <v>1627.69348</v>
      </c>
    </row>
    <row r="65" spans="1:15" s="40" customFormat="1" ht="12.75">
      <c r="A65" s="42">
        <f t="shared" si="0"/>
        <v>4100</v>
      </c>
      <c r="B65" s="28" t="str">
        <f>VLOOKUP(A65,Коды!$A$2:$B$1047,2,FALSE)</f>
        <v>Связь и информатика</v>
      </c>
      <c r="C65" s="40">
        <f t="shared" si="1"/>
        <v>926</v>
      </c>
      <c r="D65" s="41">
        <f t="shared" si="2"/>
        <v>4</v>
      </c>
      <c r="E65" s="42" t="str">
        <f t="shared" si="3"/>
        <v>10</v>
      </c>
      <c r="F65" s="46" t="str">
        <f t="shared" si="4"/>
        <v/>
      </c>
      <c r="G65" s="40" t="str">
        <f t="shared" si="5"/>
        <v/>
      </c>
      <c r="I65" s="84"/>
      <c r="J65" s="82"/>
      <c r="K65" s="68">
        <v>410</v>
      </c>
      <c r="L65" s="68"/>
      <c r="M65" s="68"/>
      <c r="N65" s="75">
        <v>381.6</v>
      </c>
      <c r="O65" s="71">
        <v>18.9745</v>
      </c>
    </row>
    <row r="66" spans="1:15" s="40" customFormat="1" ht="51">
      <c r="A66" s="42">
        <f t="shared" si="0"/>
        <v>9010000000</v>
      </c>
      <c r="B66" s="28" t="str">
        <f>VLOOKUP(A66,Коды!$A$2:$B$1047,2,FALSE)</f>
        <v>Непрограммные направления расходов бюджета м.р.Камышлинский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v>
      </c>
      <c r="C66" s="40">
        <f t="shared" si="1"/>
        <v>926</v>
      </c>
      <c r="D66" s="41">
        <f t="shared" si="2"/>
        <v>4</v>
      </c>
      <c r="E66" s="42" t="str">
        <f t="shared" si="3"/>
        <v>10</v>
      </c>
      <c r="F66" s="46">
        <f t="shared" si="4"/>
        <v>9010000000</v>
      </c>
      <c r="G66" s="40" t="str">
        <f t="shared" si="5"/>
        <v/>
      </c>
      <c r="I66" s="84"/>
      <c r="J66" s="82"/>
      <c r="K66" s="66"/>
      <c r="L66" s="67">
        <v>9010000000</v>
      </c>
      <c r="M66" s="67"/>
      <c r="N66" s="74">
        <v>381.6</v>
      </c>
      <c r="O66" s="70">
        <v>18.9745</v>
      </c>
    </row>
    <row r="67" spans="1:15" s="40" customFormat="1" ht="25.5">
      <c r="A67" s="42">
        <f t="shared" si="0"/>
        <v>244</v>
      </c>
      <c r="B67" s="28" t="str">
        <f>VLOOKUP(A67,Коды!$A$2:$B$1047,2,FALSE)</f>
        <v>Прочая закупка товаров, работ и услуг для обеспечения государственных (муниципальных) нужд</v>
      </c>
      <c r="C67" s="40">
        <f t="shared" si="1"/>
        <v>926</v>
      </c>
      <c r="D67" s="41">
        <f t="shared" si="2"/>
        <v>4</v>
      </c>
      <c r="E67" s="42" t="str">
        <f t="shared" si="3"/>
        <v>10</v>
      </c>
      <c r="F67" s="46">
        <f t="shared" si="4"/>
        <v>9010000000</v>
      </c>
      <c r="G67" s="40">
        <f t="shared" si="5"/>
        <v>244</v>
      </c>
      <c r="I67" s="84"/>
      <c r="J67" s="82"/>
      <c r="K67" s="66"/>
      <c r="L67" s="66"/>
      <c r="M67" s="66">
        <v>244</v>
      </c>
      <c r="N67" s="76">
        <v>10</v>
      </c>
      <c r="O67" s="72">
        <v>0.1675</v>
      </c>
    </row>
    <row r="68" spans="1:15" s="40" customFormat="1" ht="12.75">
      <c r="A68" s="42">
        <f t="shared" si="0"/>
        <v>360</v>
      </c>
      <c r="B68" s="28" t="str">
        <f>VLOOKUP(A68,Коды!$A$2:$B$1047,2,FALSE)</f>
        <v>Иные выплаты населению</v>
      </c>
      <c r="C68" s="40">
        <f t="shared" si="1"/>
        <v>926</v>
      </c>
      <c r="D68" s="41">
        <f t="shared" si="2"/>
        <v>4</v>
      </c>
      <c r="E68" s="42" t="str">
        <f t="shared" si="3"/>
        <v>10</v>
      </c>
      <c r="F68" s="46">
        <f t="shared" si="4"/>
        <v>9010000000</v>
      </c>
      <c r="G68" s="40">
        <f t="shared" si="5"/>
        <v>360</v>
      </c>
      <c r="I68" s="84"/>
      <c r="J68" s="82"/>
      <c r="K68" s="66"/>
      <c r="L68" s="66"/>
      <c r="M68" s="66">
        <v>360</v>
      </c>
      <c r="N68" s="76">
        <v>371.6</v>
      </c>
      <c r="O68" s="72">
        <v>18.807</v>
      </c>
    </row>
    <row r="69" spans="1:15" s="40" customFormat="1" ht="12.75">
      <c r="A69" s="42">
        <f t="shared" si="0"/>
        <v>4120</v>
      </c>
      <c r="B69" s="28" t="str">
        <f>VLOOKUP(A69,Коды!$A$2:$B$1047,2,FALSE)</f>
        <v>Другие вопросы в области национальной экономики</v>
      </c>
      <c r="C69" s="40">
        <f t="shared" si="1"/>
        <v>926</v>
      </c>
      <c r="D69" s="41">
        <f t="shared" si="2"/>
        <v>4</v>
      </c>
      <c r="E69" s="42" t="str">
        <f t="shared" si="3"/>
        <v>12</v>
      </c>
      <c r="F69" s="46" t="str">
        <f t="shared" si="4"/>
        <v/>
      </c>
      <c r="G69" s="40" t="str">
        <f t="shared" si="5"/>
        <v/>
      </c>
      <c r="I69" s="84"/>
      <c r="J69" s="82"/>
      <c r="K69" s="143">
        <v>412</v>
      </c>
      <c r="L69" s="143"/>
      <c r="M69" s="143"/>
      <c r="N69" s="75">
        <v>470</v>
      </c>
      <c r="O69" s="71">
        <v>235</v>
      </c>
    </row>
    <row r="70" spans="1:15" s="40" customFormat="1" ht="25.5">
      <c r="A70" s="42">
        <f t="shared" si="0"/>
        <v>1900000000</v>
      </c>
      <c r="B70" s="28" t="str">
        <f>VLOOKUP(A70,Коды!$A$2:$B$1047,2,FALSE)</f>
        <v>Муниципальная программа «Развитие малого и среднего предпринимательства » на 2019-2025 гг.</v>
      </c>
      <c r="C70" s="40">
        <f t="shared" si="1"/>
        <v>926</v>
      </c>
      <c r="D70" s="41">
        <f t="shared" si="2"/>
        <v>4</v>
      </c>
      <c r="E70" s="42" t="str">
        <f t="shared" si="3"/>
        <v>12</v>
      </c>
      <c r="F70" s="46">
        <f t="shared" si="4"/>
        <v>1900000000</v>
      </c>
      <c r="G70" s="40" t="str">
        <f t="shared" si="5"/>
        <v/>
      </c>
      <c r="I70" s="84"/>
      <c r="J70" s="82"/>
      <c r="K70" s="16"/>
      <c r="L70" s="67">
        <v>1900000000</v>
      </c>
      <c r="M70" s="67"/>
      <c r="N70" s="74">
        <v>470</v>
      </c>
      <c r="O70" s="70">
        <v>235</v>
      </c>
    </row>
    <row r="71" spans="1:15" s="40" customFormat="1" ht="12.75">
      <c r="A71" s="42">
        <f t="shared" si="0"/>
        <v>811</v>
      </c>
      <c r="B71" s="28" t="e">
        <f>VLOOKUP(A71,Коды!$A$2:$B$1047,2,FALSE)</f>
        <v>#N/A</v>
      </c>
      <c r="C71" s="40">
        <f t="shared" si="1"/>
        <v>926</v>
      </c>
      <c r="D71" s="41">
        <f t="shared" si="2"/>
        <v>4</v>
      </c>
      <c r="E71" s="42" t="str">
        <f t="shared" si="3"/>
        <v>12</v>
      </c>
      <c r="F71" s="46">
        <f t="shared" si="4"/>
        <v>1900000000</v>
      </c>
      <c r="G71" s="40">
        <f t="shared" si="5"/>
        <v>811</v>
      </c>
      <c r="I71" s="84"/>
      <c r="J71" s="83"/>
      <c r="K71" s="16"/>
      <c r="L71" s="66"/>
      <c r="M71" s="66">
        <v>811</v>
      </c>
      <c r="N71" s="76">
        <v>470</v>
      </c>
      <c r="O71" s="72">
        <v>235</v>
      </c>
    </row>
    <row r="72" spans="1:15" s="40" customFormat="1" ht="14.25">
      <c r="A72" s="42">
        <f t="shared" si="0"/>
        <v>5</v>
      </c>
      <c r="B72" s="28" t="str">
        <f>VLOOKUP(A72,Коды!$A$2:$B$1047,2,FALSE)</f>
        <v>Жилищно-коммунальное хозяйство</v>
      </c>
      <c r="C72" s="40">
        <f t="shared" si="1"/>
        <v>926</v>
      </c>
      <c r="D72" s="41">
        <f t="shared" si="2"/>
        <v>5</v>
      </c>
      <c r="E72" s="42" t="str">
        <f t="shared" si="3"/>
        <v/>
      </c>
      <c r="F72" s="46" t="str">
        <f t="shared" si="4"/>
        <v/>
      </c>
      <c r="G72" s="40" t="str">
        <f t="shared" si="5"/>
        <v/>
      </c>
      <c r="I72" s="84"/>
      <c r="J72" s="67">
        <v>5</v>
      </c>
      <c r="K72" s="67"/>
      <c r="L72" s="67"/>
      <c r="M72" s="67"/>
      <c r="N72" s="74">
        <v>1954.46731</v>
      </c>
      <c r="O72" s="70">
        <v>1409.46731</v>
      </c>
    </row>
    <row r="73" spans="1:15" s="40" customFormat="1" ht="12.75">
      <c r="A73" s="42">
        <f t="shared" si="0"/>
        <v>5010</v>
      </c>
      <c r="B73" s="28" t="str">
        <f>VLOOKUP(A73,Коды!$A$2:$B$1047,2,FALSE)</f>
        <v>Жилищное хозяйство</v>
      </c>
      <c r="C73" s="40">
        <f t="shared" si="1"/>
        <v>926</v>
      </c>
      <c r="D73" s="41">
        <f t="shared" si="2"/>
        <v>5</v>
      </c>
      <c r="E73" s="42" t="str">
        <f t="shared" si="3"/>
        <v>01</v>
      </c>
      <c r="F73" s="46" t="str">
        <f t="shared" si="4"/>
        <v/>
      </c>
      <c r="G73" s="40" t="str">
        <f t="shared" si="5"/>
        <v/>
      </c>
      <c r="I73" s="84"/>
      <c r="J73" s="66"/>
      <c r="K73" s="143">
        <v>501</v>
      </c>
      <c r="L73" s="143"/>
      <c r="M73" s="143"/>
      <c r="N73" s="75">
        <v>77.1</v>
      </c>
      <c r="O73" s="71">
        <v>77.1</v>
      </c>
    </row>
    <row r="74" spans="1:15" s="40" customFormat="1" ht="38.25">
      <c r="A74" s="42">
        <f t="shared" si="0"/>
        <v>3200000000</v>
      </c>
      <c r="B74" s="28" t="str">
        <f>VLOOKUP(A74,Коды!$A$2:$B$1047,2,FALSE)</f>
        <v xml:space="preserve">Муниципальная программа "Ремонт административных и жилых зданий ,находящихся в муниципальной собственности    "  на 2019-2025 гг.
</v>
      </c>
      <c r="C74" s="40">
        <f t="shared" si="1"/>
        <v>926</v>
      </c>
      <c r="D74" s="41">
        <f t="shared" si="2"/>
        <v>5</v>
      </c>
      <c r="E74" s="42" t="str">
        <f t="shared" si="3"/>
        <v>01</v>
      </c>
      <c r="F74" s="46">
        <f t="shared" si="4"/>
        <v>3200000000</v>
      </c>
      <c r="G74" s="40" t="str">
        <f t="shared" si="5"/>
        <v/>
      </c>
      <c r="I74" s="84"/>
      <c r="J74" s="66"/>
      <c r="K74" s="16"/>
      <c r="L74" s="67">
        <v>3200000000</v>
      </c>
      <c r="M74" s="67"/>
      <c r="N74" s="74">
        <v>77.1</v>
      </c>
      <c r="O74" s="70">
        <v>77.1</v>
      </c>
    </row>
    <row r="75" spans="1:15" s="40" customFormat="1" ht="12.75">
      <c r="A75" s="42">
        <f t="shared" si="0"/>
        <v>853</v>
      </c>
      <c r="B75" s="28" t="e">
        <f>VLOOKUP(A75,Коды!$A$2:$B$1047,2,FALSE)</f>
        <v>#N/A</v>
      </c>
      <c r="C75" s="40">
        <f t="shared" si="1"/>
        <v>926</v>
      </c>
      <c r="D75" s="41">
        <f t="shared" si="2"/>
        <v>5</v>
      </c>
      <c r="E75" s="42" t="str">
        <f t="shared" si="3"/>
        <v>01</v>
      </c>
      <c r="F75" s="46">
        <f t="shared" si="4"/>
        <v>3200000000</v>
      </c>
      <c r="G75" s="40">
        <f t="shared" si="5"/>
        <v>853</v>
      </c>
      <c r="I75" s="84"/>
      <c r="J75" s="66"/>
      <c r="K75" s="16"/>
      <c r="L75" s="66"/>
      <c r="M75" s="66">
        <v>853</v>
      </c>
      <c r="N75" s="76">
        <v>77.1</v>
      </c>
      <c r="O75" s="72">
        <v>77.1</v>
      </c>
    </row>
    <row r="76" spans="1:15" s="40" customFormat="1" ht="12.75">
      <c r="A76" s="42">
        <f t="shared" si="0"/>
        <v>5030</v>
      </c>
      <c r="B76" s="28" t="str">
        <f>VLOOKUP(A76,Коды!$A$2:$B$1047,2,FALSE)</f>
        <v>Благоустройство</v>
      </c>
      <c r="C76" s="40">
        <f t="shared" si="1"/>
        <v>926</v>
      </c>
      <c r="D76" s="41">
        <f t="shared" si="2"/>
        <v>5</v>
      </c>
      <c r="E76" s="42" t="str">
        <f t="shared" si="3"/>
        <v>03</v>
      </c>
      <c r="F76" s="46" t="str">
        <f t="shared" si="4"/>
        <v/>
      </c>
      <c r="G76" s="40" t="str">
        <f t="shared" si="5"/>
        <v/>
      </c>
      <c r="I76" s="84"/>
      <c r="J76" s="66"/>
      <c r="K76" s="68">
        <v>503</v>
      </c>
      <c r="L76" s="68"/>
      <c r="M76" s="68"/>
      <c r="N76" s="75">
        <v>1877.36731</v>
      </c>
      <c r="O76" s="71">
        <v>1332.36731</v>
      </c>
    </row>
    <row r="77" spans="1:15" s="40" customFormat="1" ht="38.25">
      <c r="A77" s="42">
        <f aca="true" t="shared" si="6" ref="A77:A140">IF(M77&lt;&gt;0,M77,IF(L77&lt;&gt;0,L77,IF(K77&lt;&gt;0,K77*10,IF(J77&lt;&gt;0,J77,IF(I77&lt;&gt;0,I77,0)))))</f>
        <v>2800000000</v>
      </c>
      <c r="B77" s="28" t="str">
        <f>VLOOKUP(A77,Коды!$A$2:$B$1047,2,FALSE)</f>
        <v xml:space="preserve">Муниципальная программа ""Формирование комфортной городской среды » на 2019-2025годы
</v>
      </c>
      <c r="C77" s="40">
        <f t="shared" si="1"/>
        <v>926</v>
      </c>
      <c r="D77" s="41">
        <f t="shared" si="2"/>
        <v>5</v>
      </c>
      <c r="E77" s="42" t="str">
        <f t="shared" si="3"/>
        <v>03</v>
      </c>
      <c r="F77" s="46">
        <f t="shared" si="4"/>
        <v>2800000000</v>
      </c>
      <c r="G77" s="40" t="str">
        <f t="shared" si="5"/>
        <v/>
      </c>
      <c r="I77" s="84"/>
      <c r="J77" s="66"/>
      <c r="K77" s="66"/>
      <c r="L77" s="67">
        <v>2800000000</v>
      </c>
      <c r="M77" s="67"/>
      <c r="N77" s="74">
        <v>1877.36731</v>
      </c>
      <c r="O77" s="70">
        <v>1332.36731</v>
      </c>
    </row>
    <row r="78" spans="1:15" s="40" customFormat="1" ht="12.75">
      <c r="A78" s="42">
        <f t="shared" si="6"/>
        <v>622</v>
      </c>
      <c r="B78" s="28" t="str">
        <f>VLOOKUP(A78,Коды!$A$2:$B$1047,2,FALSE)</f>
        <v>Субсидии автономным учреждениям на иные цели</v>
      </c>
      <c r="C78" s="40">
        <f aca="true" t="shared" si="7" ref="C78:C141">IF(I78="",IF(A78&lt;&gt;0,C77,""),I78)</f>
        <v>926</v>
      </c>
      <c r="D78" s="41">
        <f aca="true" t="shared" si="8" ref="D78:D141">IF(J78="",IF(C77&lt;&gt;C78,"",D77),J78)</f>
        <v>5</v>
      </c>
      <c r="E78" s="42" t="str">
        <f aca="true" t="shared" si="9" ref="E78:E141">RIGHT(IF(J78&lt;&gt;"","",IF(K78&lt;&gt;"",K78,IF(D78="","",E77))),2)</f>
        <v>03</v>
      </c>
      <c r="F78" s="46">
        <f aca="true" t="shared" si="10" ref="F78:F141">IF(K78&lt;&gt;"","",IF(L78&lt;&gt;"",L78,IF(E78="","",F77)))</f>
        <v>2800000000</v>
      </c>
      <c r="G78" s="40">
        <f aca="true" t="shared" si="11" ref="G78:G141">IF(L78&lt;&gt;"","",IF(M78&lt;&gt;"",M78,IF(F78="","",G77)))</f>
        <v>622</v>
      </c>
      <c r="I78" s="84"/>
      <c r="J78" s="66"/>
      <c r="K78" s="66"/>
      <c r="L78" s="66"/>
      <c r="M78" s="66">
        <v>622</v>
      </c>
      <c r="N78" s="76">
        <v>1877.36731</v>
      </c>
      <c r="O78" s="72">
        <v>1332.36731</v>
      </c>
    </row>
    <row r="79" spans="1:15" s="40" customFormat="1" ht="14.25">
      <c r="A79" s="42">
        <f t="shared" si="6"/>
        <v>7</v>
      </c>
      <c r="B79" s="28" t="str">
        <f>VLOOKUP(A79,Коды!$A$2:$B$1047,2,FALSE)</f>
        <v>Образование</v>
      </c>
      <c r="C79" s="40">
        <f t="shared" si="7"/>
        <v>926</v>
      </c>
      <c r="D79" s="41">
        <f t="shared" si="8"/>
        <v>7</v>
      </c>
      <c r="E79" s="42" t="str">
        <f t="shared" si="9"/>
        <v/>
      </c>
      <c r="F79" s="46" t="str">
        <f t="shared" si="10"/>
        <v/>
      </c>
      <c r="G79" s="40" t="str">
        <f t="shared" si="11"/>
        <v/>
      </c>
      <c r="I79" s="84"/>
      <c r="J79" s="65">
        <v>7</v>
      </c>
      <c r="K79" s="80"/>
      <c r="L79" s="80"/>
      <c r="M79" s="81"/>
      <c r="N79" s="74">
        <v>21636.10191</v>
      </c>
      <c r="O79" s="70">
        <v>16054.50491</v>
      </c>
    </row>
    <row r="80" spans="1:15" s="40" customFormat="1" ht="12.75">
      <c r="A80" s="42">
        <f t="shared" si="6"/>
        <v>7010</v>
      </c>
      <c r="B80" s="28" t="str">
        <f>VLOOKUP(A80,Коды!$A$2:$B$1047,2,FALSE)</f>
        <v>Дошкольное образование</v>
      </c>
      <c r="C80" s="40">
        <f t="shared" si="7"/>
        <v>926</v>
      </c>
      <c r="D80" s="41">
        <f t="shared" si="8"/>
        <v>7</v>
      </c>
      <c r="E80" s="42" t="str">
        <f t="shared" si="9"/>
        <v>01</v>
      </c>
      <c r="F80" s="46" t="str">
        <f t="shared" si="10"/>
        <v/>
      </c>
      <c r="G80" s="40" t="str">
        <f t="shared" si="11"/>
        <v/>
      </c>
      <c r="I80" s="84"/>
      <c r="J80" s="82"/>
      <c r="K80" s="245">
        <v>701</v>
      </c>
      <c r="L80" s="243"/>
      <c r="M80" s="244"/>
      <c r="N80" s="75">
        <v>7792.396</v>
      </c>
      <c r="O80" s="71">
        <v>5069.54627</v>
      </c>
    </row>
    <row r="81" spans="1:15" s="40" customFormat="1" ht="25.5">
      <c r="A81" s="42">
        <f t="shared" si="6"/>
        <v>100000000</v>
      </c>
      <c r="B81" s="28" t="str">
        <f>VLOOKUP(A81,Коды!$A$2:$B$1047,2,FALSE)</f>
        <v>Муниципальная программа «Развитие образования и воспитание детей» на 2019-2025 годы</v>
      </c>
      <c r="C81" s="40">
        <f t="shared" si="7"/>
        <v>926</v>
      </c>
      <c r="D81" s="41">
        <f t="shared" si="8"/>
        <v>7</v>
      </c>
      <c r="E81" s="42" t="str">
        <f t="shared" si="9"/>
        <v>01</v>
      </c>
      <c r="F81" s="46">
        <f t="shared" si="10"/>
        <v>100000000</v>
      </c>
      <c r="G81" s="40" t="str">
        <f t="shared" si="11"/>
        <v/>
      </c>
      <c r="I81" s="84"/>
      <c r="J81" s="82"/>
      <c r="K81" s="246"/>
      <c r="L81" s="67">
        <v>100000000</v>
      </c>
      <c r="M81" s="67"/>
      <c r="N81" s="74">
        <v>6361.096</v>
      </c>
      <c r="O81" s="70">
        <v>4626.29353</v>
      </c>
    </row>
    <row r="82" spans="1:15" s="40" customFormat="1" ht="38.25">
      <c r="A82" s="42">
        <f t="shared" si="6"/>
        <v>621</v>
      </c>
      <c r="B82" s="28" t="str">
        <f>VLOOKUP(A82,Коды!$A$2:$B$1047,2,FALSE)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C82" s="40">
        <f t="shared" si="7"/>
        <v>926</v>
      </c>
      <c r="D82" s="41">
        <f t="shared" si="8"/>
        <v>7</v>
      </c>
      <c r="E82" s="42" t="str">
        <f t="shared" si="9"/>
        <v>01</v>
      </c>
      <c r="F82" s="46">
        <f t="shared" si="10"/>
        <v>100000000</v>
      </c>
      <c r="G82" s="40">
        <f t="shared" si="11"/>
        <v>621</v>
      </c>
      <c r="I82" s="84"/>
      <c r="J82" s="82"/>
      <c r="K82" s="246"/>
      <c r="L82" s="66"/>
      <c r="M82" s="66">
        <v>621</v>
      </c>
      <c r="N82" s="76">
        <v>6361.096</v>
      </c>
      <c r="O82" s="72">
        <v>4626.29353</v>
      </c>
    </row>
    <row r="83" spans="1:15" s="40" customFormat="1" ht="38.25">
      <c r="A83" s="42">
        <f t="shared" si="6"/>
        <v>500000000</v>
      </c>
      <c r="B83" s="28" t="str">
        <f>VLOOKUP(A83,Коды!$A$2:$B$1047,2,FALSE)</f>
        <v>Муниципальная программа «Реконструкция, строительство, ремонт и укрепление материально-технической базы образовательных учреждений" на 2019-2025 гг.</v>
      </c>
      <c r="C83" s="40">
        <f t="shared" si="7"/>
        <v>926</v>
      </c>
      <c r="D83" s="41">
        <f t="shared" si="8"/>
        <v>7</v>
      </c>
      <c r="E83" s="42" t="str">
        <f t="shared" si="9"/>
        <v>01</v>
      </c>
      <c r="F83" s="46">
        <f t="shared" si="10"/>
        <v>500000000</v>
      </c>
      <c r="G83" s="40" t="str">
        <f t="shared" si="11"/>
        <v/>
      </c>
      <c r="I83" s="84"/>
      <c r="J83" s="82"/>
      <c r="K83" s="246"/>
      <c r="L83" s="67">
        <v>500000000</v>
      </c>
      <c r="M83" s="67"/>
      <c r="N83" s="74">
        <v>1431.3</v>
      </c>
      <c r="O83" s="70">
        <v>443.25274</v>
      </c>
    </row>
    <row r="84" spans="1:15" s="40" customFormat="1" ht="38.25">
      <c r="A84" s="42">
        <f t="shared" si="6"/>
        <v>621</v>
      </c>
      <c r="B84" s="28" t="str">
        <f>VLOOKUP(A84,Коды!$A$2:$B$1047,2,FALSE)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C84" s="40">
        <f t="shared" si="7"/>
        <v>926</v>
      </c>
      <c r="D84" s="41">
        <f t="shared" si="8"/>
        <v>7</v>
      </c>
      <c r="E84" s="42" t="str">
        <f t="shared" si="9"/>
        <v>01</v>
      </c>
      <c r="F84" s="46">
        <f t="shared" si="10"/>
        <v>500000000</v>
      </c>
      <c r="G84" s="40">
        <f t="shared" si="11"/>
        <v>621</v>
      </c>
      <c r="I84" s="84"/>
      <c r="J84" s="82"/>
      <c r="K84" s="247"/>
      <c r="L84" s="66"/>
      <c r="M84" s="66">
        <v>621</v>
      </c>
      <c r="N84" s="76">
        <v>1431.3</v>
      </c>
      <c r="O84" s="72">
        <v>443.25274</v>
      </c>
    </row>
    <row r="85" spans="1:15" s="40" customFormat="1" ht="12.75">
      <c r="A85" s="42">
        <f t="shared" si="6"/>
        <v>7020</v>
      </c>
      <c r="B85" s="28" t="str">
        <f>VLOOKUP(A85,Коды!$A$2:$B$1047,2,FALSE)</f>
        <v>Общее образование</v>
      </c>
      <c r="C85" s="40">
        <f t="shared" si="7"/>
        <v>926</v>
      </c>
      <c r="D85" s="41">
        <f t="shared" si="8"/>
        <v>7</v>
      </c>
      <c r="E85" s="42" t="str">
        <f t="shared" si="9"/>
        <v>02</v>
      </c>
      <c r="F85" s="46" t="str">
        <f t="shared" si="10"/>
        <v/>
      </c>
      <c r="G85" s="40" t="str">
        <f t="shared" si="11"/>
        <v/>
      </c>
      <c r="I85" s="84"/>
      <c r="J85" s="82"/>
      <c r="K85" s="245">
        <v>702</v>
      </c>
      <c r="L85" s="243"/>
      <c r="M85" s="244"/>
      <c r="N85" s="75">
        <v>10410.940999999999</v>
      </c>
      <c r="O85" s="71">
        <v>8217.10958</v>
      </c>
    </row>
    <row r="86" spans="1:15" s="40" customFormat="1" ht="25.5">
      <c r="A86" s="42">
        <f t="shared" si="6"/>
        <v>100000000</v>
      </c>
      <c r="B86" s="28" t="str">
        <f>VLOOKUP(A86,Коды!$A$2:$B$1047,2,FALSE)</f>
        <v>Муниципальная программа «Развитие образования и воспитание детей» на 2019-2025 годы</v>
      </c>
      <c r="C86" s="40">
        <f t="shared" si="7"/>
        <v>926</v>
      </c>
      <c r="D86" s="41">
        <f t="shared" si="8"/>
        <v>7</v>
      </c>
      <c r="E86" s="42" t="str">
        <f t="shared" si="9"/>
        <v>02</v>
      </c>
      <c r="F86" s="46">
        <f t="shared" si="10"/>
        <v>100000000</v>
      </c>
      <c r="G86" s="40" t="str">
        <f t="shared" si="11"/>
        <v/>
      </c>
      <c r="I86" s="84"/>
      <c r="J86" s="82"/>
      <c r="K86" s="246"/>
      <c r="L86" s="67">
        <v>100000000</v>
      </c>
      <c r="M86" s="67"/>
      <c r="N86" s="74">
        <v>9514.440999999999</v>
      </c>
      <c r="O86" s="70">
        <v>7335.63716</v>
      </c>
    </row>
    <row r="87" spans="1:15" s="40" customFormat="1" ht="38.25">
      <c r="A87" s="42">
        <f t="shared" si="6"/>
        <v>621</v>
      </c>
      <c r="B87" s="28" t="str">
        <f>VLOOKUP(A87,Коды!$A$2:$B$1047,2,FALSE)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C87" s="40">
        <f t="shared" si="7"/>
        <v>926</v>
      </c>
      <c r="D87" s="41">
        <f t="shared" si="8"/>
        <v>7</v>
      </c>
      <c r="E87" s="42" t="str">
        <f t="shared" si="9"/>
        <v>02</v>
      </c>
      <c r="F87" s="46">
        <f t="shared" si="10"/>
        <v>100000000</v>
      </c>
      <c r="G87" s="40">
        <f t="shared" si="11"/>
        <v>621</v>
      </c>
      <c r="I87" s="84"/>
      <c r="J87" s="82"/>
      <c r="K87" s="246"/>
      <c r="L87" s="66"/>
      <c r="M87" s="66">
        <v>621</v>
      </c>
      <c r="N87" s="76">
        <v>9514.440999999999</v>
      </c>
      <c r="O87" s="72">
        <v>7335.63716</v>
      </c>
    </row>
    <row r="88" spans="1:15" s="40" customFormat="1" ht="38.25">
      <c r="A88" s="42">
        <f t="shared" si="6"/>
        <v>500000000</v>
      </c>
      <c r="B88" s="28" t="str">
        <f>VLOOKUP(A88,Коды!$A$2:$B$1047,2,FALSE)</f>
        <v>Муниципальная программа «Реконструкция, строительство, ремонт и укрепление материально-технической базы образовательных учреждений" на 2019-2025 гг.</v>
      </c>
      <c r="C88" s="40">
        <f t="shared" si="7"/>
        <v>926</v>
      </c>
      <c r="D88" s="41">
        <f t="shared" si="8"/>
        <v>7</v>
      </c>
      <c r="E88" s="42" t="str">
        <f t="shared" si="9"/>
        <v>02</v>
      </c>
      <c r="F88" s="46">
        <f t="shared" si="10"/>
        <v>500000000</v>
      </c>
      <c r="G88" s="40" t="str">
        <f t="shared" si="11"/>
        <v/>
      </c>
      <c r="I88" s="84"/>
      <c r="J88" s="82"/>
      <c r="K88" s="246"/>
      <c r="L88" s="67">
        <v>500000000</v>
      </c>
      <c r="M88" s="67"/>
      <c r="N88" s="74">
        <v>896.5</v>
      </c>
      <c r="O88" s="70">
        <v>881.47242</v>
      </c>
    </row>
    <row r="89" spans="1:15" s="40" customFormat="1" ht="38.25">
      <c r="A89" s="42">
        <f t="shared" si="6"/>
        <v>621</v>
      </c>
      <c r="B89" s="28" t="str">
        <f>VLOOKUP(A89,Коды!$A$2:$B$1047,2,FALSE)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C89" s="40">
        <f t="shared" si="7"/>
        <v>926</v>
      </c>
      <c r="D89" s="41">
        <f t="shared" si="8"/>
        <v>7</v>
      </c>
      <c r="E89" s="42" t="str">
        <f t="shared" si="9"/>
        <v>02</v>
      </c>
      <c r="F89" s="46">
        <f t="shared" si="10"/>
        <v>500000000</v>
      </c>
      <c r="G89" s="40">
        <f t="shared" si="11"/>
        <v>621</v>
      </c>
      <c r="I89" s="84"/>
      <c r="J89" s="82"/>
      <c r="K89" s="247"/>
      <c r="L89" s="66"/>
      <c r="M89" s="66">
        <v>621</v>
      </c>
      <c r="N89" s="76">
        <v>896.5</v>
      </c>
      <c r="O89" s="72">
        <v>881.47242</v>
      </c>
    </row>
    <row r="90" spans="1:15" s="40" customFormat="1" ht="12.75">
      <c r="A90" s="42">
        <f t="shared" si="6"/>
        <v>7030</v>
      </c>
      <c r="B90" s="28" t="str">
        <f>VLOOKUP(A90,Коды!$A$2:$B$1047,2,FALSE)</f>
        <v>Дополнительное образование детей</v>
      </c>
      <c r="C90" s="40">
        <f t="shared" si="7"/>
        <v>926</v>
      </c>
      <c r="D90" s="41">
        <f t="shared" si="8"/>
        <v>7</v>
      </c>
      <c r="E90" s="42" t="str">
        <f t="shared" si="9"/>
        <v>03</v>
      </c>
      <c r="F90" s="46" t="str">
        <f t="shared" si="10"/>
        <v/>
      </c>
      <c r="G90" s="40" t="str">
        <f t="shared" si="11"/>
        <v/>
      </c>
      <c r="I90" s="84"/>
      <c r="J90" s="82"/>
      <c r="K90" s="68">
        <v>703</v>
      </c>
      <c r="L90" s="68"/>
      <c r="M90" s="68"/>
      <c r="N90" s="75">
        <v>1601.587</v>
      </c>
      <c r="O90" s="71">
        <v>1171.47995</v>
      </c>
    </row>
    <row r="91" spans="1:15" s="40" customFormat="1" ht="25.5">
      <c r="A91" s="42">
        <f t="shared" si="6"/>
        <v>100000000</v>
      </c>
      <c r="B91" s="28" t="str">
        <f>VLOOKUP(A91,Коды!$A$2:$B$1047,2,FALSE)</f>
        <v>Муниципальная программа «Развитие образования и воспитание детей» на 2019-2025 годы</v>
      </c>
      <c r="C91" s="40">
        <f t="shared" si="7"/>
        <v>926</v>
      </c>
      <c r="D91" s="41">
        <f t="shared" si="8"/>
        <v>7</v>
      </c>
      <c r="E91" s="42" t="str">
        <f t="shared" si="9"/>
        <v>03</v>
      </c>
      <c r="F91" s="46">
        <f t="shared" si="10"/>
        <v>100000000</v>
      </c>
      <c r="G91" s="40" t="str">
        <f t="shared" si="11"/>
        <v/>
      </c>
      <c r="I91" s="84"/>
      <c r="J91" s="82"/>
      <c r="K91" s="66"/>
      <c r="L91" s="67">
        <v>100000000</v>
      </c>
      <c r="M91" s="67"/>
      <c r="N91" s="74">
        <v>1229.387</v>
      </c>
      <c r="O91" s="70">
        <v>807.18103</v>
      </c>
    </row>
    <row r="92" spans="1:15" s="40" customFormat="1" ht="38.25">
      <c r="A92" s="42">
        <f t="shared" si="6"/>
        <v>621</v>
      </c>
      <c r="B92" s="28" t="str">
        <f>VLOOKUP(A92,Коды!$A$2:$B$1047,2,FALSE)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C92" s="40">
        <f t="shared" si="7"/>
        <v>926</v>
      </c>
      <c r="D92" s="41">
        <f t="shared" si="8"/>
        <v>7</v>
      </c>
      <c r="E92" s="42" t="str">
        <f t="shared" si="9"/>
        <v>03</v>
      </c>
      <c r="F92" s="46">
        <f t="shared" si="10"/>
        <v>100000000</v>
      </c>
      <c r="G92" s="40">
        <f t="shared" si="11"/>
        <v>621</v>
      </c>
      <c r="I92" s="84"/>
      <c r="J92" s="82"/>
      <c r="K92" s="66"/>
      <c r="L92" s="66"/>
      <c r="M92" s="66">
        <v>621</v>
      </c>
      <c r="N92" s="76">
        <v>1229.387</v>
      </c>
      <c r="O92" s="72">
        <v>807.18103</v>
      </c>
    </row>
    <row r="93" spans="1:15" s="40" customFormat="1" ht="38.25">
      <c r="A93" s="42">
        <f t="shared" si="6"/>
        <v>500000000</v>
      </c>
      <c r="B93" s="28" t="str">
        <f>VLOOKUP(A93,Коды!$A$2:$B$1047,2,FALSE)</f>
        <v>Муниципальная программа «Реконструкция, строительство, ремонт и укрепление материально-технической базы образовательных учреждений" на 2019-2025 гг.</v>
      </c>
      <c r="C93" s="40">
        <f t="shared" si="7"/>
        <v>926</v>
      </c>
      <c r="D93" s="41">
        <f t="shared" si="8"/>
        <v>7</v>
      </c>
      <c r="E93" s="42" t="str">
        <f t="shared" si="9"/>
        <v>03</v>
      </c>
      <c r="F93" s="46">
        <f t="shared" si="10"/>
        <v>500000000</v>
      </c>
      <c r="G93" s="40" t="str">
        <f t="shared" si="11"/>
        <v/>
      </c>
      <c r="I93" s="84"/>
      <c r="J93" s="82"/>
      <c r="K93" s="66"/>
      <c r="L93" s="67">
        <v>500000000</v>
      </c>
      <c r="M93" s="67"/>
      <c r="N93" s="74">
        <v>372.2</v>
      </c>
      <c r="O93" s="70">
        <v>364.29892</v>
      </c>
    </row>
    <row r="94" spans="1:15" s="40" customFormat="1" ht="38.25">
      <c r="A94" s="42">
        <f t="shared" si="6"/>
        <v>621</v>
      </c>
      <c r="B94" s="28" t="str">
        <f>VLOOKUP(A94,Коды!$A$2:$B$1047,2,FALSE)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C94" s="40">
        <f t="shared" si="7"/>
        <v>926</v>
      </c>
      <c r="D94" s="41">
        <f t="shared" si="8"/>
        <v>7</v>
      </c>
      <c r="E94" s="42" t="str">
        <f t="shared" si="9"/>
        <v>03</v>
      </c>
      <c r="F94" s="46">
        <f t="shared" si="10"/>
        <v>500000000</v>
      </c>
      <c r="G94" s="40">
        <f t="shared" si="11"/>
        <v>621</v>
      </c>
      <c r="I94" s="84"/>
      <c r="J94" s="82"/>
      <c r="K94" s="66"/>
      <c r="L94" s="66"/>
      <c r="M94" s="66">
        <v>621</v>
      </c>
      <c r="N94" s="76">
        <v>372.2</v>
      </c>
      <c r="O94" s="72">
        <v>364.29892</v>
      </c>
    </row>
    <row r="95" spans="1:15" s="40" customFormat="1" ht="12.75">
      <c r="A95" s="42">
        <f t="shared" si="6"/>
        <v>7070</v>
      </c>
      <c r="B95" s="28" t="str">
        <f>VLOOKUP(A95,Коды!$A$2:$B$1047,2,FALSE)</f>
        <v>Молодежная политика и оздоровление детей</v>
      </c>
      <c r="C95" s="40">
        <f t="shared" si="7"/>
        <v>926</v>
      </c>
      <c r="D95" s="41">
        <f t="shared" si="8"/>
        <v>7</v>
      </c>
      <c r="E95" s="42" t="str">
        <f t="shared" si="9"/>
        <v>07</v>
      </c>
      <c r="F95" s="46" t="str">
        <f t="shared" si="10"/>
        <v/>
      </c>
      <c r="G95" s="40" t="str">
        <f t="shared" si="11"/>
        <v/>
      </c>
      <c r="I95" s="84"/>
      <c r="J95" s="82"/>
      <c r="K95" s="143">
        <v>707</v>
      </c>
      <c r="L95" s="143"/>
      <c r="M95" s="143"/>
      <c r="N95" s="75">
        <v>1831.1779099999999</v>
      </c>
      <c r="O95" s="71">
        <v>1596.3691099999999</v>
      </c>
    </row>
    <row r="96" spans="1:15" s="40" customFormat="1" ht="25.5">
      <c r="A96" s="42">
        <f t="shared" si="6"/>
        <v>100000000</v>
      </c>
      <c r="B96" s="28" t="str">
        <f>VLOOKUP(A96,Коды!$A$2:$B$1047,2,FALSE)</f>
        <v>Муниципальная программа «Развитие образования и воспитание детей» на 2019-2025 годы</v>
      </c>
      <c r="C96" s="40">
        <f t="shared" si="7"/>
        <v>926</v>
      </c>
      <c r="D96" s="41">
        <f t="shared" si="8"/>
        <v>7</v>
      </c>
      <c r="E96" s="42" t="str">
        <f t="shared" si="9"/>
        <v>07</v>
      </c>
      <c r="F96" s="46">
        <f t="shared" si="10"/>
        <v>100000000</v>
      </c>
      <c r="G96" s="40" t="str">
        <f t="shared" si="11"/>
        <v/>
      </c>
      <c r="I96" s="84"/>
      <c r="J96" s="82"/>
      <c r="K96" s="16"/>
      <c r="L96" s="67">
        <v>100000000</v>
      </c>
      <c r="M96" s="67"/>
      <c r="N96" s="74">
        <v>1227.11907</v>
      </c>
      <c r="O96" s="70">
        <v>1144.17427</v>
      </c>
    </row>
    <row r="97" spans="1:15" s="40" customFormat="1" ht="12.75">
      <c r="A97" s="42">
        <f t="shared" si="6"/>
        <v>622</v>
      </c>
      <c r="B97" s="28" t="str">
        <f>VLOOKUP(A97,Коды!$A$2:$B$1047,2,FALSE)</f>
        <v>Субсидии автономным учреждениям на иные цели</v>
      </c>
      <c r="C97" s="40">
        <f t="shared" si="7"/>
        <v>926</v>
      </c>
      <c r="D97" s="41">
        <f t="shared" si="8"/>
        <v>7</v>
      </c>
      <c r="E97" s="42" t="str">
        <f t="shared" si="9"/>
        <v>07</v>
      </c>
      <c r="F97" s="46">
        <f t="shared" si="10"/>
        <v>100000000</v>
      </c>
      <c r="G97" s="40">
        <f t="shared" si="11"/>
        <v>622</v>
      </c>
      <c r="I97" s="84"/>
      <c r="J97" s="82"/>
      <c r="K97" s="16"/>
      <c r="L97" s="66"/>
      <c r="M97" s="66">
        <v>622</v>
      </c>
      <c r="N97" s="76">
        <v>1227.11907</v>
      </c>
      <c r="O97" s="72">
        <v>1144.17427</v>
      </c>
    </row>
    <row r="98" spans="1:15" s="40" customFormat="1" ht="25.5">
      <c r="A98" s="42">
        <f t="shared" si="6"/>
        <v>200000000</v>
      </c>
      <c r="B98" s="28" t="str">
        <f>VLOOKUP(A98,Коды!$A$2:$B$1047,2,FALSE)</f>
        <v>Муниципальная программа «Реализация молодежной политики » на 2019-2025 годы</v>
      </c>
      <c r="C98" s="40">
        <f t="shared" si="7"/>
        <v>926</v>
      </c>
      <c r="D98" s="41">
        <f t="shared" si="8"/>
        <v>7</v>
      </c>
      <c r="E98" s="42" t="str">
        <f t="shared" si="9"/>
        <v>07</v>
      </c>
      <c r="F98" s="46">
        <f t="shared" si="10"/>
        <v>200000000</v>
      </c>
      <c r="G98" s="40" t="str">
        <f t="shared" si="11"/>
        <v/>
      </c>
      <c r="I98" s="84"/>
      <c r="J98" s="82"/>
      <c r="K98" s="16"/>
      <c r="L98" s="67">
        <v>200000000</v>
      </c>
      <c r="M98" s="67"/>
      <c r="N98" s="74">
        <v>534.05884</v>
      </c>
      <c r="O98" s="70">
        <v>429.26284</v>
      </c>
    </row>
    <row r="99" spans="1:15" s="40" customFormat="1" ht="38.25">
      <c r="A99" s="42">
        <f t="shared" si="6"/>
        <v>621</v>
      </c>
      <c r="B99" s="28" t="str">
        <f>VLOOKUP(A99,Коды!$A$2:$B$1047,2,FALSE)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C99" s="40">
        <f t="shared" si="7"/>
        <v>926</v>
      </c>
      <c r="D99" s="41">
        <f t="shared" si="8"/>
        <v>7</v>
      </c>
      <c r="E99" s="42" t="str">
        <f t="shared" si="9"/>
        <v>07</v>
      </c>
      <c r="F99" s="46">
        <f t="shared" si="10"/>
        <v>200000000</v>
      </c>
      <c r="G99" s="40">
        <f t="shared" si="11"/>
        <v>621</v>
      </c>
      <c r="I99" s="84"/>
      <c r="J99" s="82"/>
      <c r="K99" s="16"/>
      <c r="L99" s="66"/>
      <c r="M99" s="66">
        <v>621</v>
      </c>
      <c r="N99" s="76">
        <v>350</v>
      </c>
      <c r="O99" s="72">
        <v>245.204</v>
      </c>
    </row>
    <row r="100" spans="1:15" s="40" customFormat="1" ht="12.75">
      <c r="A100" s="42">
        <f t="shared" si="6"/>
        <v>622</v>
      </c>
      <c r="B100" s="28" t="str">
        <f>VLOOKUP(A100,Коды!$A$2:$B$1047,2,FALSE)</f>
        <v>Субсидии автономным учреждениям на иные цели</v>
      </c>
      <c r="C100" s="40">
        <f t="shared" si="7"/>
        <v>926</v>
      </c>
      <c r="D100" s="41">
        <f t="shared" si="8"/>
        <v>7</v>
      </c>
      <c r="E100" s="42" t="str">
        <f t="shared" si="9"/>
        <v>07</v>
      </c>
      <c r="F100" s="46">
        <f t="shared" si="10"/>
        <v>200000000</v>
      </c>
      <c r="G100" s="40">
        <f t="shared" si="11"/>
        <v>622</v>
      </c>
      <c r="I100" s="84"/>
      <c r="J100" s="82"/>
      <c r="K100" s="16"/>
      <c r="L100" s="66"/>
      <c r="M100" s="66">
        <v>622</v>
      </c>
      <c r="N100" s="76">
        <v>184.05884</v>
      </c>
      <c r="O100" s="72">
        <v>184.05884</v>
      </c>
    </row>
    <row r="101" spans="1:15" s="40" customFormat="1" ht="25.5">
      <c r="A101" s="42">
        <f t="shared" si="6"/>
        <v>1700000000</v>
      </c>
      <c r="B101" s="28" t="str">
        <f>VLOOKUP(A101,Коды!$A$2:$B$1047,2,FALSE)</f>
        <v xml:space="preserve">Муниципальная программа «Антинаркотическая программа по реализации Стратегии государственной антинаркотической политики » на 2019-2025 гг. </v>
      </c>
      <c r="C101" s="40">
        <f t="shared" si="7"/>
        <v>926</v>
      </c>
      <c r="D101" s="41">
        <f t="shared" si="8"/>
        <v>7</v>
      </c>
      <c r="E101" s="42" t="str">
        <f t="shared" si="9"/>
        <v>07</v>
      </c>
      <c r="F101" s="46">
        <f t="shared" si="10"/>
        <v>1700000000</v>
      </c>
      <c r="G101" s="40" t="str">
        <f t="shared" si="11"/>
        <v/>
      </c>
      <c r="I101" s="84"/>
      <c r="J101" s="82"/>
      <c r="K101" s="16"/>
      <c r="L101" s="67">
        <v>1700000000</v>
      </c>
      <c r="M101" s="67"/>
      <c r="N101" s="74">
        <v>70</v>
      </c>
      <c r="O101" s="70">
        <v>22.932</v>
      </c>
    </row>
    <row r="102" spans="1:15" s="40" customFormat="1" ht="38.25">
      <c r="A102" s="42">
        <f t="shared" si="6"/>
        <v>621</v>
      </c>
      <c r="B102" s="28" t="str">
        <f>VLOOKUP(A102,Коды!$A$2:$B$1047,2,FALSE)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C102" s="40">
        <f t="shared" si="7"/>
        <v>926</v>
      </c>
      <c r="D102" s="41">
        <f t="shared" si="8"/>
        <v>7</v>
      </c>
      <c r="E102" s="42" t="str">
        <f t="shared" si="9"/>
        <v>07</v>
      </c>
      <c r="F102" s="46">
        <f t="shared" si="10"/>
        <v>1700000000</v>
      </c>
      <c r="G102" s="40">
        <f t="shared" si="11"/>
        <v>621</v>
      </c>
      <c r="I102" s="84"/>
      <c r="J102" s="83"/>
      <c r="K102" s="16"/>
      <c r="L102" s="66"/>
      <c r="M102" s="66">
        <v>621</v>
      </c>
      <c r="N102" s="76">
        <v>70</v>
      </c>
      <c r="O102" s="72">
        <v>22.932</v>
      </c>
    </row>
    <row r="103" spans="1:15" s="40" customFormat="1" ht="14.25">
      <c r="A103" s="42">
        <f t="shared" si="6"/>
        <v>8</v>
      </c>
      <c r="B103" s="28" t="str">
        <f>VLOOKUP(A103,Коды!$A$2:$B$1047,2,FALSE)</f>
        <v>Культура, кинематография</v>
      </c>
      <c r="C103" s="40">
        <f t="shared" si="7"/>
        <v>926</v>
      </c>
      <c r="D103" s="41">
        <f t="shared" si="8"/>
        <v>8</v>
      </c>
      <c r="E103" s="42" t="str">
        <f t="shared" si="9"/>
        <v/>
      </c>
      <c r="F103" s="46" t="str">
        <f t="shared" si="10"/>
        <v/>
      </c>
      <c r="G103" s="40" t="str">
        <f t="shared" si="11"/>
        <v/>
      </c>
      <c r="I103" s="84"/>
      <c r="J103" s="67">
        <v>8</v>
      </c>
      <c r="K103" s="67"/>
      <c r="L103" s="67"/>
      <c r="M103" s="67"/>
      <c r="N103" s="74">
        <v>25347.363680000002</v>
      </c>
      <c r="O103" s="70">
        <v>20708.727730000002</v>
      </c>
    </row>
    <row r="104" spans="1:15" s="40" customFormat="1" ht="12.75">
      <c r="A104" s="42">
        <f t="shared" si="6"/>
        <v>8010</v>
      </c>
      <c r="B104" s="28" t="str">
        <f>VLOOKUP(A104,Коды!$A$2:$B$1047,2,FALSE)</f>
        <v>Культура</v>
      </c>
      <c r="C104" s="40">
        <f t="shared" si="7"/>
        <v>926</v>
      </c>
      <c r="D104" s="41">
        <f t="shared" si="8"/>
        <v>8</v>
      </c>
      <c r="E104" s="42" t="str">
        <f t="shared" si="9"/>
        <v>01</v>
      </c>
      <c r="F104" s="46" t="str">
        <f t="shared" si="10"/>
        <v/>
      </c>
      <c r="G104" s="40" t="str">
        <f t="shared" si="11"/>
        <v/>
      </c>
      <c r="I104" s="84"/>
      <c r="J104" s="66"/>
      <c r="K104" s="68">
        <v>801</v>
      </c>
      <c r="L104" s="68"/>
      <c r="M104" s="68"/>
      <c r="N104" s="75">
        <v>25347.363680000002</v>
      </c>
      <c r="O104" s="71">
        <v>20708.727730000002</v>
      </c>
    </row>
    <row r="105" spans="1:15" s="40" customFormat="1" ht="25.5">
      <c r="A105" s="42">
        <f t="shared" si="6"/>
        <v>410000000</v>
      </c>
      <c r="B105" s="28" t="str">
        <f>VLOOKUP(A105,Коды!$A$2:$B$1047,2,FALSE)</f>
        <v>Подпрограмма «Организация культурного досуга и отдыха населения м.р.Камышлинский»  на 2019-2021 гг.</v>
      </c>
      <c r="C105" s="40">
        <f t="shared" si="7"/>
        <v>926</v>
      </c>
      <c r="D105" s="41">
        <f t="shared" si="8"/>
        <v>8</v>
      </c>
      <c r="E105" s="42" t="str">
        <f t="shared" si="9"/>
        <v>01</v>
      </c>
      <c r="F105" s="46">
        <f t="shared" si="10"/>
        <v>410000000</v>
      </c>
      <c r="G105" s="40" t="str">
        <f t="shared" si="11"/>
        <v/>
      </c>
      <c r="I105" s="84"/>
      <c r="J105" s="66"/>
      <c r="K105" s="66"/>
      <c r="L105" s="67">
        <v>410000000</v>
      </c>
      <c r="M105" s="67"/>
      <c r="N105" s="74">
        <v>20962.42192</v>
      </c>
      <c r="O105" s="70">
        <v>17099.93629</v>
      </c>
    </row>
    <row r="106" spans="1:15" s="40" customFormat="1" ht="38.25">
      <c r="A106" s="42">
        <f t="shared" si="6"/>
        <v>621</v>
      </c>
      <c r="B106" s="28" t="str">
        <f>VLOOKUP(A106,Коды!$A$2:$B$1047,2,FALSE)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C106" s="40">
        <f t="shared" si="7"/>
        <v>926</v>
      </c>
      <c r="D106" s="41">
        <f t="shared" si="8"/>
        <v>8</v>
      </c>
      <c r="E106" s="42" t="str">
        <f t="shared" si="9"/>
        <v>01</v>
      </c>
      <c r="F106" s="46">
        <f t="shared" si="10"/>
        <v>410000000</v>
      </c>
      <c r="G106" s="40">
        <f t="shared" si="11"/>
        <v>621</v>
      </c>
      <c r="I106" s="84"/>
      <c r="J106" s="66"/>
      <c r="K106" s="66"/>
      <c r="L106" s="66"/>
      <c r="M106" s="66">
        <v>621</v>
      </c>
      <c r="N106" s="76">
        <v>20962.42192</v>
      </c>
      <c r="O106" s="72">
        <v>17099.93629</v>
      </c>
    </row>
    <row r="107" spans="1:15" s="40" customFormat="1" ht="25.5">
      <c r="A107" s="42">
        <f t="shared" si="6"/>
        <v>420000000</v>
      </c>
      <c r="B107" s="28" t="str">
        <f>VLOOKUP(A107,Коды!$A$2:$B$1047,2,FALSE)</f>
        <v>Подпрограмма «Библиотечное обслуживание населения м.р.Камышлинский»  на 2019-2021 гг.</v>
      </c>
      <c r="C107" s="40">
        <f t="shared" si="7"/>
        <v>926</v>
      </c>
      <c r="D107" s="41">
        <f t="shared" si="8"/>
        <v>8</v>
      </c>
      <c r="E107" s="42" t="str">
        <f t="shared" si="9"/>
        <v>01</v>
      </c>
      <c r="F107" s="46">
        <f t="shared" si="10"/>
        <v>420000000</v>
      </c>
      <c r="G107" s="40" t="str">
        <f t="shared" si="11"/>
        <v/>
      </c>
      <c r="I107" s="84"/>
      <c r="J107" s="66"/>
      <c r="K107" s="66"/>
      <c r="L107" s="67">
        <v>420000000</v>
      </c>
      <c r="M107" s="67"/>
      <c r="N107" s="74">
        <v>4384.94176</v>
      </c>
      <c r="O107" s="70">
        <v>3608.7914400000004</v>
      </c>
    </row>
    <row r="108" spans="1:15" s="40" customFormat="1" ht="38.25">
      <c r="A108" s="42">
        <f t="shared" si="6"/>
        <v>621</v>
      </c>
      <c r="B108" s="49" t="str">
        <f>VLOOKUP(A108,Коды!$A$2:$B$1047,2,FALSE)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C108" s="40">
        <f t="shared" si="7"/>
        <v>926</v>
      </c>
      <c r="D108" s="41">
        <f t="shared" si="8"/>
        <v>8</v>
      </c>
      <c r="E108" s="42" t="str">
        <f t="shared" si="9"/>
        <v>01</v>
      </c>
      <c r="F108" s="46">
        <f t="shared" si="10"/>
        <v>420000000</v>
      </c>
      <c r="G108" s="40">
        <f t="shared" si="11"/>
        <v>621</v>
      </c>
      <c r="I108" s="84"/>
      <c r="J108" s="66"/>
      <c r="K108" s="66"/>
      <c r="L108" s="66"/>
      <c r="M108" s="66">
        <v>621</v>
      </c>
      <c r="N108" s="76">
        <v>4153.701</v>
      </c>
      <c r="O108" s="72">
        <v>3377.5506800000003</v>
      </c>
    </row>
    <row r="109" spans="1:15" s="40" customFormat="1" ht="12.75">
      <c r="A109" s="42">
        <f t="shared" si="6"/>
        <v>622</v>
      </c>
      <c r="B109" s="28" t="str">
        <f>VLOOKUP(A109,Коды!$A$2:$B$1047,2,FALSE)</f>
        <v>Субсидии автономным учреждениям на иные цели</v>
      </c>
      <c r="C109" s="40">
        <f t="shared" si="7"/>
        <v>926</v>
      </c>
      <c r="D109" s="41">
        <f t="shared" si="8"/>
        <v>8</v>
      </c>
      <c r="E109" s="42" t="str">
        <f t="shared" si="9"/>
        <v>01</v>
      </c>
      <c r="F109" s="46">
        <f t="shared" si="10"/>
        <v>420000000</v>
      </c>
      <c r="G109" s="40">
        <f t="shared" si="11"/>
        <v>622</v>
      </c>
      <c r="I109" s="84"/>
      <c r="J109" s="66"/>
      <c r="K109" s="66"/>
      <c r="L109" s="66"/>
      <c r="M109" s="66">
        <v>622</v>
      </c>
      <c r="N109" s="76">
        <v>231.24076</v>
      </c>
      <c r="O109" s="72">
        <v>231.24076</v>
      </c>
    </row>
    <row r="110" spans="1:15" s="40" customFormat="1" ht="14.25">
      <c r="A110" s="42">
        <f t="shared" si="6"/>
        <v>9</v>
      </c>
      <c r="B110" s="28" t="str">
        <f>VLOOKUP(A110,Коды!$A$2:$B$1047,2,FALSE)</f>
        <v>Здравоохранение</v>
      </c>
      <c r="C110" s="40">
        <f t="shared" si="7"/>
        <v>926</v>
      </c>
      <c r="D110" s="41">
        <f t="shared" si="8"/>
        <v>9</v>
      </c>
      <c r="E110" s="42" t="str">
        <f t="shared" si="9"/>
        <v/>
      </c>
      <c r="F110" s="46" t="str">
        <f t="shared" si="10"/>
        <v/>
      </c>
      <c r="G110" s="40" t="str">
        <f t="shared" si="11"/>
        <v/>
      </c>
      <c r="I110" s="84"/>
      <c r="J110" s="67">
        <v>9</v>
      </c>
      <c r="K110" s="67"/>
      <c r="L110" s="67"/>
      <c r="M110" s="67"/>
      <c r="N110" s="74">
        <v>96</v>
      </c>
      <c r="O110" s="70">
        <v>0</v>
      </c>
    </row>
    <row r="111" spans="1:15" s="40" customFormat="1" ht="12.75">
      <c r="A111" s="42">
        <f t="shared" si="6"/>
        <v>9090</v>
      </c>
      <c r="B111" s="28" t="str">
        <f>VLOOKUP(A111,Коды!$A$2:$B$1047,2,FALSE)</f>
        <v>Другие вопросы в области здравоохранения</v>
      </c>
      <c r="C111" s="40">
        <f t="shared" si="7"/>
        <v>926</v>
      </c>
      <c r="D111" s="41">
        <f t="shared" si="8"/>
        <v>9</v>
      </c>
      <c r="E111" s="42" t="str">
        <f t="shared" si="9"/>
        <v>09</v>
      </c>
      <c r="F111" s="46" t="str">
        <f t="shared" si="10"/>
        <v/>
      </c>
      <c r="G111" s="40" t="str">
        <f t="shared" si="11"/>
        <v/>
      </c>
      <c r="I111" s="84"/>
      <c r="J111" s="66"/>
      <c r="K111" s="68">
        <v>909</v>
      </c>
      <c r="L111" s="68"/>
      <c r="M111" s="68"/>
      <c r="N111" s="75">
        <v>96</v>
      </c>
      <c r="O111" s="71">
        <v>0</v>
      </c>
    </row>
    <row r="112" spans="1:15" s="40" customFormat="1" ht="14.25">
      <c r="A112" s="42">
        <f t="shared" si="6"/>
        <v>1300000000</v>
      </c>
      <c r="B112" s="28" t="str">
        <f>VLOOKUP(A112,Коды!$A$2:$B$1047,2,FALSE)</f>
        <v>Муниципальная программа «Медицинские кадры» на 2019-2021 гг.</v>
      </c>
      <c r="C112" s="40">
        <f t="shared" si="7"/>
        <v>926</v>
      </c>
      <c r="D112" s="41">
        <f t="shared" si="8"/>
        <v>9</v>
      </c>
      <c r="E112" s="42" t="str">
        <f t="shared" si="9"/>
        <v>09</v>
      </c>
      <c r="F112" s="46">
        <f t="shared" si="10"/>
        <v>1300000000</v>
      </c>
      <c r="G112" s="40" t="str">
        <f t="shared" si="11"/>
        <v/>
      </c>
      <c r="I112" s="84"/>
      <c r="J112" s="66"/>
      <c r="K112" s="66"/>
      <c r="L112" s="67">
        <v>1300000000</v>
      </c>
      <c r="M112" s="67"/>
      <c r="N112" s="74">
        <v>96</v>
      </c>
      <c r="O112" s="70">
        <v>0</v>
      </c>
    </row>
    <row r="113" spans="1:15" s="40" customFormat="1" ht="25.5">
      <c r="A113" s="42">
        <f t="shared" si="6"/>
        <v>323</v>
      </c>
      <c r="B113" s="28" t="str">
        <f>VLOOKUP(A113,Коды!$A$2:$B$1047,2,FALSE)</f>
        <v>Приобретение товаров, работ, услуг в пользу граждан в целях их социального обеспечения</v>
      </c>
      <c r="C113" s="40">
        <f t="shared" si="7"/>
        <v>926</v>
      </c>
      <c r="D113" s="41">
        <f t="shared" si="8"/>
        <v>9</v>
      </c>
      <c r="E113" s="42" t="str">
        <f t="shared" si="9"/>
        <v>09</v>
      </c>
      <c r="F113" s="46">
        <f t="shared" si="10"/>
        <v>1300000000</v>
      </c>
      <c r="G113" s="40">
        <f t="shared" si="11"/>
        <v>323</v>
      </c>
      <c r="I113" s="84"/>
      <c r="J113" s="66"/>
      <c r="K113" s="66"/>
      <c r="L113" s="66"/>
      <c r="M113" s="66">
        <v>323</v>
      </c>
      <c r="N113" s="76">
        <v>96</v>
      </c>
      <c r="O113" s="72">
        <v>0</v>
      </c>
    </row>
    <row r="114" spans="1:15" s="40" customFormat="1" ht="14.25">
      <c r="A114" s="42">
        <f t="shared" si="6"/>
        <v>10</v>
      </c>
      <c r="B114" s="49" t="str">
        <f>VLOOKUP(A114,Коды!$A$2:$B$1047,2,FALSE)</f>
        <v>Социальная политика</v>
      </c>
      <c r="C114" s="40">
        <f t="shared" si="7"/>
        <v>926</v>
      </c>
      <c r="D114" s="41">
        <f t="shared" si="8"/>
        <v>10</v>
      </c>
      <c r="E114" s="42" t="str">
        <f t="shared" si="9"/>
        <v/>
      </c>
      <c r="F114" s="46" t="str">
        <f t="shared" si="10"/>
        <v/>
      </c>
      <c r="G114" s="40" t="str">
        <f t="shared" si="11"/>
        <v/>
      </c>
      <c r="I114" s="84"/>
      <c r="J114" s="65">
        <v>10</v>
      </c>
      <c r="K114" s="80"/>
      <c r="L114" s="80"/>
      <c r="M114" s="81"/>
      <c r="N114" s="74">
        <v>23558.16872</v>
      </c>
      <c r="O114" s="70">
        <v>19952.423319999998</v>
      </c>
    </row>
    <row r="115" spans="1:15" s="40" customFormat="1" ht="12.75">
      <c r="A115" s="42">
        <f t="shared" si="6"/>
        <v>10030</v>
      </c>
      <c r="B115" s="28" t="str">
        <f>VLOOKUP(A115,Коды!$A$2:$B$1047,2,FALSE)</f>
        <v>Социальное обеспечение населения</v>
      </c>
      <c r="C115" s="40">
        <f t="shared" si="7"/>
        <v>926</v>
      </c>
      <c r="D115" s="41">
        <f t="shared" si="8"/>
        <v>10</v>
      </c>
      <c r="E115" s="42" t="str">
        <f t="shared" si="9"/>
        <v>03</v>
      </c>
      <c r="F115" s="46" t="str">
        <f t="shared" si="10"/>
        <v/>
      </c>
      <c r="G115" s="40" t="str">
        <f t="shared" si="11"/>
        <v/>
      </c>
      <c r="I115" s="84"/>
      <c r="J115" s="82"/>
      <c r="K115" s="245">
        <v>1003</v>
      </c>
      <c r="L115" s="243"/>
      <c r="M115" s="244"/>
      <c r="N115" s="75">
        <v>11415.68872</v>
      </c>
      <c r="O115" s="71">
        <v>11415.68868</v>
      </c>
    </row>
    <row r="116" spans="1:15" s="40" customFormat="1" ht="25.5">
      <c r="A116" s="42">
        <f t="shared" si="6"/>
        <v>700000000</v>
      </c>
      <c r="B116" s="28" t="str">
        <f>VLOOKUP(A116,Коды!$A$2:$B$1047,2,FALSE)</f>
        <v>Муниципальная программа «Социальная поддержка старшего поколения, ветеранов и инвалидов и иных категорий граждан » на 2019-2025 годы</v>
      </c>
      <c r="C116" s="40">
        <f t="shared" si="7"/>
        <v>926</v>
      </c>
      <c r="D116" s="41">
        <f t="shared" si="8"/>
        <v>10</v>
      </c>
      <c r="E116" s="42" t="str">
        <f t="shared" si="9"/>
        <v>03</v>
      </c>
      <c r="F116" s="46">
        <f t="shared" si="10"/>
        <v>700000000</v>
      </c>
      <c r="G116" s="40" t="str">
        <f t="shared" si="11"/>
        <v/>
      </c>
      <c r="I116" s="84"/>
      <c r="J116" s="82"/>
      <c r="K116" s="246"/>
      <c r="L116" s="67">
        <v>700000000</v>
      </c>
      <c r="M116" s="67"/>
      <c r="N116" s="74">
        <v>1104.609</v>
      </c>
      <c r="O116" s="70">
        <v>1104.609</v>
      </c>
    </row>
    <row r="117" spans="1:15" s="40" customFormat="1" ht="25.5">
      <c r="A117" s="42">
        <f t="shared" si="6"/>
        <v>313</v>
      </c>
      <c r="B117" s="28" t="str">
        <f>VLOOKUP(A117,Коды!$A$2:$B$1047,2,FALSE)</f>
        <v>Пособия, компенсации, меры социальной поддержки по публичным нормативным обязательствам</v>
      </c>
      <c r="C117" s="40">
        <f t="shared" si="7"/>
        <v>926</v>
      </c>
      <c r="D117" s="41">
        <f t="shared" si="8"/>
        <v>10</v>
      </c>
      <c r="E117" s="42" t="str">
        <f t="shared" si="9"/>
        <v>03</v>
      </c>
      <c r="F117" s="46">
        <f t="shared" si="10"/>
        <v>700000000</v>
      </c>
      <c r="G117" s="40">
        <f t="shared" si="11"/>
        <v>313</v>
      </c>
      <c r="I117" s="84"/>
      <c r="J117" s="82"/>
      <c r="K117" s="246"/>
      <c r="L117" s="66"/>
      <c r="M117" s="66">
        <v>313</v>
      </c>
      <c r="N117" s="76">
        <v>1104.609</v>
      </c>
      <c r="O117" s="72">
        <v>1104.609</v>
      </c>
    </row>
    <row r="118" spans="1:15" s="40" customFormat="1" ht="25.5">
      <c r="A118" s="42">
        <f t="shared" si="6"/>
        <v>900000000</v>
      </c>
      <c r="B118" s="28" t="str">
        <f>VLOOKUP(A118,Коды!$A$2:$B$1047,2,FALSE)</f>
        <v>Муниципальная программа «Устойчивое развитие сельских территорий»  на 2019-2021 годы на период до 2025 года</v>
      </c>
      <c r="C118" s="40">
        <f t="shared" si="7"/>
        <v>926</v>
      </c>
      <c r="D118" s="41">
        <f t="shared" si="8"/>
        <v>10</v>
      </c>
      <c r="E118" s="42" t="str">
        <f t="shared" si="9"/>
        <v>03</v>
      </c>
      <c r="F118" s="46">
        <f t="shared" si="10"/>
        <v>900000000</v>
      </c>
      <c r="G118" s="40" t="str">
        <f t="shared" si="11"/>
        <v/>
      </c>
      <c r="I118" s="84"/>
      <c r="J118" s="82"/>
      <c r="K118" s="246"/>
      <c r="L118" s="67">
        <v>900000000</v>
      </c>
      <c r="M118" s="67"/>
      <c r="N118" s="74">
        <v>10311.07972</v>
      </c>
      <c r="O118" s="70">
        <v>10311.079679999999</v>
      </c>
    </row>
    <row r="119" spans="1:15" s="40" customFormat="1" ht="12.75">
      <c r="A119" s="42">
        <f t="shared" si="6"/>
        <v>322</v>
      </c>
      <c r="B119" s="28" t="str">
        <f>VLOOKUP(A119,Коды!$A$2:$B$1047,2,FALSE)</f>
        <v>Субсидии гражданам на приобретение жилья</v>
      </c>
      <c r="C119" s="40">
        <f t="shared" si="7"/>
        <v>926</v>
      </c>
      <c r="D119" s="41">
        <f t="shared" si="8"/>
        <v>10</v>
      </c>
      <c r="E119" s="42" t="str">
        <f t="shared" si="9"/>
        <v>03</v>
      </c>
      <c r="F119" s="46">
        <f t="shared" si="10"/>
        <v>900000000</v>
      </c>
      <c r="G119" s="40">
        <f t="shared" si="11"/>
        <v>322</v>
      </c>
      <c r="I119" s="84"/>
      <c r="J119" s="82"/>
      <c r="K119" s="247"/>
      <c r="L119" s="66"/>
      <c r="M119" s="66">
        <v>322</v>
      </c>
      <c r="N119" s="76">
        <v>10311.07972</v>
      </c>
      <c r="O119" s="72">
        <v>10311.079679999999</v>
      </c>
    </row>
    <row r="120" spans="1:15" s="40" customFormat="1" ht="12.75">
      <c r="A120" s="42">
        <f t="shared" si="6"/>
        <v>10040</v>
      </c>
      <c r="B120" s="28" t="str">
        <f>VLOOKUP(A120,Коды!$A$2:$B$1047,2,FALSE)</f>
        <v>Охрана семьи, материнства и детства</v>
      </c>
      <c r="C120" s="40">
        <f t="shared" si="7"/>
        <v>926</v>
      </c>
      <c r="D120" s="41">
        <f t="shared" si="8"/>
        <v>10</v>
      </c>
      <c r="E120" s="42" t="str">
        <f t="shared" si="9"/>
        <v>04</v>
      </c>
      <c r="F120" s="46" t="str">
        <f t="shared" si="10"/>
        <v/>
      </c>
      <c r="G120" s="40" t="str">
        <f t="shared" si="11"/>
        <v/>
      </c>
      <c r="I120" s="84"/>
      <c r="J120" s="82"/>
      <c r="K120" s="240">
        <v>1004</v>
      </c>
      <c r="L120" s="240"/>
      <c r="M120" s="240"/>
      <c r="N120" s="75">
        <v>11879.48</v>
      </c>
      <c r="O120" s="71">
        <v>8330.79464</v>
      </c>
    </row>
    <row r="121" spans="1:15" s="40" customFormat="1" ht="25.5">
      <c r="A121" s="42">
        <f t="shared" si="6"/>
        <v>600000000</v>
      </c>
      <c r="B121" s="28" t="str">
        <f>VLOOKUP(A121,Коды!$A$2:$B$1047,2,FALSE)</f>
        <v>Муниципальная программа «Молодой семье – доступное жилье» до 2020 года</v>
      </c>
      <c r="C121" s="40">
        <f t="shared" si="7"/>
        <v>926</v>
      </c>
      <c r="D121" s="41">
        <f t="shared" si="8"/>
        <v>10</v>
      </c>
      <c r="E121" s="42" t="str">
        <f t="shared" si="9"/>
        <v>04</v>
      </c>
      <c r="F121" s="46">
        <f t="shared" si="10"/>
        <v>600000000</v>
      </c>
      <c r="G121" s="40" t="str">
        <f t="shared" si="11"/>
        <v/>
      </c>
      <c r="I121" s="84"/>
      <c r="J121" s="82"/>
      <c r="K121" s="241"/>
      <c r="L121" s="67">
        <v>600000000</v>
      </c>
      <c r="M121" s="67"/>
      <c r="N121" s="74">
        <v>564.48</v>
      </c>
      <c r="O121" s="70">
        <v>564.48</v>
      </c>
    </row>
    <row r="122" spans="1:15" s="40" customFormat="1" ht="12.75">
      <c r="A122" s="42">
        <f t="shared" si="6"/>
        <v>322</v>
      </c>
      <c r="B122" s="28" t="str">
        <f>VLOOKUP(A122,Коды!$A$2:$B$1047,2,FALSE)</f>
        <v>Субсидии гражданам на приобретение жилья</v>
      </c>
      <c r="C122" s="40">
        <f t="shared" si="7"/>
        <v>926</v>
      </c>
      <c r="D122" s="41">
        <f t="shared" si="8"/>
        <v>10</v>
      </c>
      <c r="E122" s="42" t="str">
        <f t="shared" si="9"/>
        <v>04</v>
      </c>
      <c r="F122" s="46">
        <f t="shared" si="10"/>
        <v>600000000</v>
      </c>
      <c r="G122" s="40">
        <f t="shared" si="11"/>
        <v>322</v>
      </c>
      <c r="I122" s="84"/>
      <c r="J122" s="82"/>
      <c r="K122" s="241"/>
      <c r="L122" s="66"/>
      <c r="M122" s="66">
        <v>322</v>
      </c>
      <c r="N122" s="76">
        <v>564.48</v>
      </c>
      <c r="O122" s="72">
        <v>564.48</v>
      </c>
    </row>
    <row r="123" spans="1:15" s="40" customFormat="1" ht="51">
      <c r="A123" s="42">
        <f t="shared" si="6"/>
        <v>3000000000</v>
      </c>
      <c r="B123" s="28" t="str">
        <f>VLOOKUP(A123,Коды!$A$2:$B$1047,2,FALSE)</f>
        <v xml:space="preserve">Муниципальная программа "Профилактика социального сиротства, защита прав и интересов граждан, нуждающихся в помощи государства" на 2019-2025 гг.
</v>
      </c>
      <c r="C123" s="40">
        <f t="shared" si="7"/>
        <v>926</v>
      </c>
      <c r="D123" s="41">
        <f t="shared" si="8"/>
        <v>10</v>
      </c>
      <c r="E123" s="42" t="str">
        <f t="shared" si="9"/>
        <v>04</v>
      </c>
      <c r="F123" s="46">
        <f t="shared" si="10"/>
        <v>3000000000</v>
      </c>
      <c r="G123" s="40" t="str">
        <f t="shared" si="11"/>
        <v/>
      </c>
      <c r="I123" s="84"/>
      <c r="J123" s="82"/>
      <c r="K123" s="241"/>
      <c r="L123" s="67">
        <v>3000000000</v>
      </c>
      <c r="M123" s="67"/>
      <c r="N123" s="74">
        <v>11315</v>
      </c>
      <c r="O123" s="70">
        <v>7766.31464</v>
      </c>
    </row>
    <row r="124" spans="1:15" s="40" customFormat="1" ht="25.5">
      <c r="A124" s="42">
        <f t="shared" si="6"/>
        <v>244</v>
      </c>
      <c r="B124" s="28" t="str">
        <f>VLOOKUP(A124,Коды!$A$2:$B$1047,2,FALSE)</f>
        <v>Прочая закупка товаров, работ и услуг для обеспечения государственных (муниципальных) нужд</v>
      </c>
      <c r="C124" s="40">
        <f t="shared" si="7"/>
        <v>926</v>
      </c>
      <c r="D124" s="41">
        <f t="shared" si="8"/>
        <v>10</v>
      </c>
      <c r="E124" s="42" t="str">
        <f t="shared" si="9"/>
        <v>04</v>
      </c>
      <c r="F124" s="46">
        <f t="shared" si="10"/>
        <v>3000000000</v>
      </c>
      <c r="G124" s="40">
        <f t="shared" si="11"/>
        <v>244</v>
      </c>
      <c r="I124" s="84"/>
      <c r="J124" s="82"/>
      <c r="K124" s="241"/>
      <c r="L124" s="66"/>
      <c r="M124" s="66">
        <v>244</v>
      </c>
      <c r="N124" s="76">
        <v>11315</v>
      </c>
      <c r="O124" s="72">
        <v>7766.31464</v>
      </c>
    </row>
    <row r="125" spans="1:15" s="40" customFormat="1" ht="12.75">
      <c r="A125" s="42">
        <f t="shared" si="6"/>
        <v>10060</v>
      </c>
      <c r="B125" s="28" t="str">
        <f>VLOOKUP(A125,Коды!$A$2:$B$1047,2,FALSE)</f>
        <v>Другие вопросы в области социальной политики</v>
      </c>
      <c r="C125" s="40">
        <f t="shared" si="7"/>
        <v>926</v>
      </c>
      <c r="D125" s="41">
        <f t="shared" si="8"/>
        <v>10</v>
      </c>
      <c r="E125" s="42" t="str">
        <f t="shared" si="9"/>
        <v>06</v>
      </c>
      <c r="F125" s="46" t="str">
        <f t="shared" si="10"/>
        <v/>
      </c>
      <c r="G125" s="40" t="str">
        <f t="shared" si="11"/>
        <v/>
      </c>
      <c r="I125" s="84"/>
      <c r="J125" s="82"/>
      <c r="K125" s="245">
        <v>1006</v>
      </c>
      <c r="L125" s="243"/>
      <c r="M125" s="244"/>
      <c r="N125" s="75">
        <v>263</v>
      </c>
      <c r="O125" s="71">
        <v>205.94</v>
      </c>
    </row>
    <row r="126" spans="1:15" s="40" customFormat="1" ht="25.5">
      <c r="A126" s="42">
        <f t="shared" si="6"/>
        <v>100000000</v>
      </c>
      <c r="B126" s="28" t="str">
        <f>VLOOKUP(A126,Коды!$A$2:$B$1047,2,FALSE)</f>
        <v>Муниципальная программа «Развитие образования и воспитание детей» на 2019-2025 годы</v>
      </c>
      <c r="C126" s="40">
        <f t="shared" si="7"/>
        <v>926</v>
      </c>
      <c r="D126" s="41">
        <f t="shared" si="8"/>
        <v>10</v>
      </c>
      <c r="E126" s="42" t="str">
        <f t="shared" si="9"/>
        <v>06</v>
      </c>
      <c r="F126" s="46">
        <f t="shared" si="10"/>
        <v>100000000</v>
      </c>
      <c r="G126" s="40" t="str">
        <f t="shared" si="11"/>
        <v/>
      </c>
      <c r="I126" s="84"/>
      <c r="J126" s="82"/>
      <c r="K126" s="246"/>
      <c r="L126" s="67">
        <v>100000000</v>
      </c>
      <c r="M126" s="67"/>
      <c r="N126" s="74">
        <v>13</v>
      </c>
      <c r="O126" s="70">
        <v>13</v>
      </c>
    </row>
    <row r="127" spans="1:15" s="40" customFormat="1" ht="25.5">
      <c r="A127" s="42">
        <f t="shared" si="6"/>
        <v>244</v>
      </c>
      <c r="B127" s="28" t="str">
        <f>VLOOKUP(A127,Коды!$A$2:$B$1047,2,FALSE)</f>
        <v>Прочая закупка товаров, работ и услуг для обеспечения государственных (муниципальных) нужд</v>
      </c>
      <c r="C127" s="40">
        <f t="shared" si="7"/>
        <v>926</v>
      </c>
      <c r="D127" s="41">
        <f t="shared" si="8"/>
        <v>10</v>
      </c>
      <c r="E127" s="42" t="str">
        <f t="shared" si="9"/>
        <v>06</v>
      </c>
      <c r="F127" s="46">
        <f t="shared" si="10"/>
        <v>100000000</v>
      </c>
      <c r="G127" s="40">
        <f t="shared" si="11"/>
        <v>244</v>
      </c>
      <c r="I127" s="84"/>
      <c r="J127" s="82"/>
      <c r="K127" s="246"/>
      <c r="L127" s="66"/>
      <c r="M127" s="66">
        <v>244</v>
      </c>
      <c r="N127" s="76">
        <v>13</v>
      </c>
      <c r="O127" s="72">
        <v>13</v>
      </c>
    </row>
    <row r="128" spans="1:15" s="40" customFormat="1" ht="25.5">
      <c r="A128" s="42">
        <f t="shared" si="6"/>
        <v>700000000</v>
      </c>
      <c r="B128" s="28" t="str">
        <f>VLOOKUP(A128,Коды!$A$2:$B$1047,2,FALSE)</f>
        <v>Муниципальная программа «Социальная поддержка старшего поколения, ветеранов и инвалидов и иных категорий граждан » на 2019-2025 годы</v>
      </c>
      <c r="C128" s="40">
        <f t="shared" si="7"/>
        <v>926</v>
      </c>
      <c r="D128" s="41">
        <f t="shared" si="8"/>
        <v>10</v>
      </c>
      <c r="E128" s="42" t="str">
        <f t="shared" si="9"/>
        <v>06</v>
      </c>
      <c r="F128" s="46">
        <f t="shared" si="10"/>
        <v>700000000</v>
      </c>
      <c r="G128" s="40" t="str">
        <f t="shared" si="11"/>
        <v/>
      </c>
      <c r="I128" s="84"/>
      <c r="J128" s="82"/>
      <c r="K128" s="246"/>
      <c r="L128" s="67">
        <v>700000000</v>
      </c>
      <c r="M128" s="67"/>
      <c r="N128" s="74">
        <v>250</v>
      </c>
      <c r="O128" s="70">
        <v>192.94</v>
      </c>
    </row>
    <row r="129" spans="1:15" s="40" customFormat="1" ht="38.25">
      <c r="A129" s="42">
        <f t="shared" si="6"/>
        <v>621</v>
      </c>
      <c r="B129" s="28" t="str">
        <f>VLOOKUP(A129,Коды!$A$2:$B$1047,2,FALSE)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C129" s="40">
        <f t="shared" si="7"/>
        <v>926</v>
      </c>
      <c r="D129" s="41">
        <f t="shared" si="8"/>
        <v>10</v>
      </c>
      <c r="E129" s="42" t="str">
        <f t="shared" si="9"/>
        <v>06</v>
      </c>
      <c r="F129" s="46">
        <f t="shared" si="10"/>
        <v>700000000</v>
      </c>
      <c r="G129" s="40">
        <f t="shared" si="11"/>
        <v>621</v>
      </c>
      <c r="I129" s="84"/>
      <c r="J129" s="83"/>
      <c r="K129" s="247"/>
      <c r="L129" s="66"/>
      <c r="M129" s="66">
        <v>621</v>
      </c>
      <c r="N129" s="76">
        <v>250</v>
      </c>
      <c r="O129" s="72">
        <v>192.94</v>
      </c>
    </row>
    <row r="130" spans="1:15" s="40" customFormat="1" ht="14.25">
      <c r="A130" s="42">
        <f t="shared" si="6"/>
        <v>11</v>
      </c>
      <c r="B130" s="28" t="str">
        <f>VLOOKUP(A130,Коды!$A$2:$B$1047,2,FALSE)</f>
        <v>Физическая культура и спорт</v>
      </c>
      <c r="C130" s="40">
        <f t="shared" si="7"/>
        <v>926</v>
      </c>
      <c r="D130" s="41">
        <f t="shared" si="8"/>
        <v>11</v>
      </c>
      <c r="E130" s="42" t="str">
        <f t="shared" si="9"/>
        <v/>
      </c>
      <c r="F130" s="46" t="str">
        <f t="shared" si="10"/>
        <v/>
      </c>
      <c r="G130" s="40" t="str">
        <f t="shared" si="11"/>
        <v/>
      </c>
      <c r="I130" s="84"/>
      <c r="J130" s="67">
        <v>11</v>
      </c>
      <c r="K130" s="67"/>
      <c r="L130" s="67"/>
      <c r="M130" s="67"/>
      <c r="N130" s="74">
        <v>250</v>
      </c>
      <c r="O130" s="70">
        <v>218.477</v>
      </c>
    </row>
    <row r="131" spans="1:15" s="40" customFormat="1" ht="12.75">
      <c r="A131" s="42">
        <f t="shared" si="6"/>
        <v>11010</v>
      </c>
      <c r="B131" s="28" t="str">
        <f>VLOOKUP(A131,Коды!$A$2:$B$1047,2,FALSE)</f>
        <v xml:space="preserve">Физическая культура </v>
      </c>
      <c r="C131" s="40">
        <f t="shared" si="7"/>
        <v>926</v>
      </c>
      <c r="D131" s="41">
        <f t="shared" si="8"/>
        <v>11</v>
      </c>
      <c r="E131" s="42" t="str">
        <f t="shared" si="9"/>
        <v>01</v>
      </c>
      <c r="F131" s="46" t="str">
        <f t="shared" si="10"/>
        <v/>
      </c>
      <c r="G131" s="40" t="str">
        <f t="shared" si="11"/>
        <v/>
      </c>
      <c r="I131" s="84"/>
      <c r="J131" s="66"/>
      <c r="K131" s="68">
        <v>1101</v>
      </c>
      <c r="L131" s="68"/>
      <c r="M131" s="68"/>
      <c r="N131" s="75">
        <v>250</v>
      </c>
      <c r="O131" s="71">
        <v>218.477</v>
      </c>
    </row>
    <row r="132" spans="1:15" s="40" customFormat="1" ht="25.5">
      <c r="A132" s="42">
        <f t="shared" si="6"/>
        <v>300000000</v>
      </c>
      <c r="B132" s="28" t="str">
        <f>VLOOKUP(A132,Коды!$A$2:$B$1047,2,FALSE)</f>
        <v>Муниципальная программа «Развитие физической культуры и массового спорта в муниципальном районе Камышлинский» на 2019-2021 годы</v>
      </c>
      <c r="C132" s="40">
        <f t="shared" si="7"/>
        <v>926</v>
      </c>
      <c r="D132" s="41">
        <f t="shared" si="8"/>
        <v>11</v>
      </c>
      <c r="E132" s="42" t="str">
        <f t="shared" si="9"/>
        <v>01</v>
      </c>
      <c r="F132" s="46">
        <f t="shared" si="10"/>
        <v>300000000</v>
      </c>
      <c r="G132" s="40" t="str">
        <f t="shared" si="11"/>
        <v/>
      </c>
      <c r="I132" s="84"/>
      <c r="J132" s="66"/>
      <c r="K132" s="66"/>
      <c r="L132" s="67">
        <v>300000000</v>
      </c>
      <c r="M132" s="67"/>
      <c r="N132" s="74">
        <v>250</v>
      </c>
      <c r="O132" s="70">
        <v>218.477</v>
      </c>
    </row>
    <row r="133" spans="1:15" s="40" customFormat="1" ht="38.25">
      <c r="A133" s="42">
        <f t="shared" si="6"/>
        <v>621</v>
      </c>
      <c r="B133" s="28" t="str">
        <f>VLOOKUP(A133,Коды!$A$2:$B$1047,2,FALSE)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C133" s="40">
        <f t="shared" si="7"/>
        <v>926</v>
      </c>
      <c r="D133" s="41">
        <f t="shared" si="8"/>
        <v>11</v>
      </c>
      <c r="E133" s="42" t="str">
        <f t="shared" si="9"/>
        <v>01</v>
      </c>
      <c r="F133" s="46">
        <f t="shared" si="10"/>
        <v>300000000</v>
      </c>
      <c r="G133" s="40">
        <f t="shared" si="11"/>
        <v>621</v>
      </c>
      <c r="I133" s="84"/>
      <c r="J133" s="66"/>
      <c r="K133" s="66"/>
      <c r="L133" s="66"/>
      <c r="M133" s="66">
        <v>621</v>
      </c>
      <c r="N133" s="76">
        <v>250</v>
      </c>
      <c r="O133" s="72">
        <v>218.477</v>
      </c>
    </row>
    <row r="134" spans="1:15" s="40" customFormat="1" ht="14.25">
      <c r="A134" s="42">
        <f t="shared" si="6"/>
        <v>12</v>
      </c>
      <c r="B134" s="28" t="str">
        <f>VLOOKUP(A134,Коды!$A$2:$B$1047,2,FALSE)</f>
        <v>Средства массовой информации</v>
      </c>
      <c r="C134" s="40">
        <f t="shared" si="7"/>
        <v>926</v>
      </c>
      <c r="D134" s="41">
        <f t="shared" si="8"/>
        <v>12</v>
      </c>
      <c r="E134" s="42" t="str">
        <f t="shared" si="9"/>
        <v/>
      </c>
      <c r="F134" s="46" t="str">
        <f t="shared" si="10"/>
        <v/>
      </c>
      <c r="G134" s="40" t="str">
        <f t="shared" si="11"/>
        <v/>
      </c>
      <c r="I134" s="84"/>
      <c r="J134" s="65">
        <v>12</v>
      </c>
      <c r="K134" s="80"/>
      <c r="L134" s="80"/>
      <c r="M134" s="81"/>
      <c r="N134" s="74">
        <v>1000</v>
      </c>
      <c r="O134" s="70">
        <v>1000</v>
      </c>
    </row>
    <row r="135" spans="1:15" s="40" customFormat="1" ht="12.75">
      <c r="A135" s="42">
        <f t="shared" si="6"/>
        <v>12020</v>
      </c>
      <c r="B135" s="28" t="str">
        <f>VLOOKUP(A135,Коды!$A$2:$B$1047,2,FALSE)</f>
        <v>Периодическая печать и издательства</v>
      </c>
      <c r="C135" s="40">
        <f t="shared" si="7"/>
        <v>926</v>
      </c>
      <c r="D135" s="41">
        <f t="shared" si="8"/>
        <v>12</v>
      </c>
      <c r="E135" s="42" t="str">
        <f t="shared" si="9"/>
        <v>02</v>
      </c>
      <c r="F135" s="46" t="str">
        <f t="shared" si="10"/>
        <v/>
      </c>
      <c r="G135" s="40" t="str">
        <f t="shared" si="11"/>
        <v/>
      </c>
      <c r="I135" s="84"/>
      <c r="J135" s="82"/>
      <c r="K135" s="245">
        <v>1202</v>
      </c>
      <c r="L135" s="243"/>
      <c r="M135" s="244"/>
      <c r="N135" s="75">
        <v>1000</v>
      </c>
      <c r="O135" s="71">
        <v>1000</v>
      </c>
    </row>
    <row r="136" spans="1:15" s="40" customFormat="1" ht="51">
      <c r="A136" s="42">
        <f t="shared" si="6"/>
        <v>9010000000</v>
      </c>
      <c r="B136" s="28" t="str">
        <f>VLOOKUP(A136,Коды!$A$2:$B$1047,2,FALSE)</f>
        <v>Непрограммные направления расходов бюджета м.р.Камышлинский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v>
      </c>
      <c r="C136" s="40">
        <f t="shared" si="7"/>
        <v>926</v>
      </c>
      <c r="D136" s="41">
        <f t="shared" si="8"/>
        <v>12</v>
      </c>
      <c r="E136" s="42" t="str">
        <f t="shared" si="9"/>
        <v>02</v>
      </c>
      <c r="F136" s="46">
        <f t="shared" si="10"/>
        <v>9010000000</v>
      </c>
      <c r="G136" s="40" t="str">
        <f t="shared" si="11"/>
        <v/>
      </c>
      <c r="I136" s="84"/>
      <c r="J136" s="82"/>
      <c r="K136" s="246"/>
      <c r="L136" s="67">
        <v>9010000000</v>
      </c>
      <c r="M136" s="67"/>
      <c r="N136" s="74">
        <v>1000</v>
      </c>
      <c r="O136" s="70">
        <v>1000</v>
      </c>
    </row>
    <row r="137" spans="1:15" s="40" customFormat="1" ht="38.25">
      <c r="A137" s="42">
        <f t="shared" si="6"/>
        <v>621</v>
      </c>
      <c r="B137" s="28" t="str">
        <f>VLOOKUP(A137,Коды!$A$2:$B$1047,2,FALSE)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C137" s="40">
        <f t="shared" si="7"/>
        <v>926</v>
      </c>
      <c r="D137" s="41">
        <f t="shared" si="8"/>
        <v>12</v>
      </c>
      <c r="E137" s="42" t="str">
        <f t="shared" si="9"/>
        <v>02</v>
      </c>
      <c r="F137" s="46">
        <f t="shared" si="10"/>
        <v>9010000000</v>
      </c>
      <c r="G137" s="40">
        <f t="shared" si="11"/>
        <v>621</v>
      </c>
      <c r="I137" s="84"/>
      <c r="J137" s="83"/>
      <c r="K137" s="247"/>
      <c r="L137" s="66"/>
      <c r="M137" s="66">
        <v>621</v>
      </c>
      <c r="N137" s="76">
        <v>1000</v>
      </c>
      <c r="O137" s="72">
        <v>1000</v>
      </c>
    </row>
    <row r="138" spans="1:15" s="40" customFormat="1" ht="14.25">
      <c r="A138" s="42">
        <f t="shared" si="6"/>
        <v>13</v>
      </c>
      <c r="B138" s="28" t="str">
        <f>VLOOKUP(A138,Коды!$A$2:$B$1047,2,FALSE)</f>
        <v>Обслуживание государственного и муниципального долга</v>
      </c>
      <c r="C138" s="40">
        <f t="shared" si="7"/>
        <v>926</v>
      </c>
      <c r="D138" s="41">
        <f t="shared" si="8"/>
        <v>13</v>
      </c>
      <c r="E138" s="42" t="str">
        <f t="shared" si="9"/>
        <v/>
      </c>
      <c r="F138" s="46" t="str">
        <f t="shared" si="10"/>
        <v/>
      </c>
      <c r="G138" s="40" t="str">
        <f t="shared" si="11"/>
        <v/>
      </c>
      <c r="I138" s="84"/>
      <c r="J138" s="65">
        <v>13</v>
      </c>
      <c r="K138" s="80"/>
      <c r="L138" s="80"/>
      <c r="M138" s="81"/>
      <c r="N138" s="74">
        <v>760</v>
      </c>
      <c r="O138" s="70">
        <v>364.44833</v>
      </c>
    </row>
    <row r="139" spans="1:15" s="40" customFormat="1" ht="12.75">
      <c r="A139" s="42">
        <f t="shared" si="6"/>
        <v>13010</v>
      </c>
      <c r="B139" s="28" t="str">
        <f>VLOOKUP(A139,Коды!$A$2:$B$1047,2,FALSE)</f>
        <v>Обслуживание внутреннего государственного и муниципального долга</v>
      </c>
      <c r="C139" s="40">
        <f t="shared" si="7"/>
        <v>926</v>
      </c>
      <c r="D139" s="41">
        <f t="shared" si="8"/>
        <v>13</v>
      </c>
      <c r="E139" s="42" t="str">
        <f t="shared" si="9"/>
        <v>01</v>
      </c>
      <c r="F139" s="46" t="str">
        <f t="shared" si="10"/>
        <v/>
      </c>
      <c r="G139" s="40" t="str">
        <f t="shared" si="11"/>
        <v/>
      </c>
      <c r="I139" s="84"/>
      <c r="J139" s="82"/>
      <c r="K139" s="245">
        <v>1301</v>
      </c>
      <c r="L139" s="243"/>
      <c r="M139" s="244"/>
      <c r="N139" s="75">
        <v>760</v>
      </c>
      <c r="O139" s="71">
        <v>364.44833</v>
      </c>
    </row>
    <row r="140" spans="1:15" s="40" customFormat="1" ht="25.5">
      <c r="A140" s="42">
        <f t="shared" si="6"/>
        <v>1500000000</v>
      </c>
      <c r="B140" s="28" t="str">
        <f>VLOOKUP(A140,Коды!$A$2:$B$1047,2,FALSE)</f>
        <v>Муниципальная программа «Управление муниципальными финансами и развитие межбюджетных отношений » на 2019-2025 гг.</v>
      </c>
      <c r="C140" s="40">
        <f t="shared" si="7"/>
        <v>926</v>
      </c>
      <c r="D140" s="41">
        <f t="shared" si="8"/>
        <v>13</v>
      </c>
      <c r="E140" s="42" t="str">
        <f t="shared" si="9"/>
        <v>01</v>
      </c>
      <c r="F140" s="46">
        <f t="shared" si="10"/>
        <v>1500000000</v>
      </c>
      <c r="G140" s="40" t="str">
        <f t="shared" si="11"/>
        <v/>
      </c>
      <c r="I140" s="84"/>
      <c r="J140" s="82"/>
      <c r="K140" s="246"/>
      <c r="L140" s="67">
        <v>1500000000</v>
      </c>
      <c r="M140" s="67"/>
      <c r="N140" s="74">
        <v>760</v>
      </c>
      <c r="O140" s="70">
        <v>364.44833</v>
      </c>
    </row>
    <row r="141" spans="1:15" s="40" customFormat="1" ht="12.75">
      <c r="A141" s="42">
        <f aca="true" t="shared" si="12" ref="A141:A204">IF(M141&lt;&gt;0,M141,IF(L141&lt;&gt;0,L141,IF(K141&lt;&gt;0,K141*10,IF(J141&lt;&gt;0,J141,IF(I141&lt;&gt;0,I141,0)))))</f>
        <v>730</v>
      </c>
      <c r="B141" s="28" t="str">
        <f>VLOOKUP(A141,Коды!$A$2:$B$1047,2,FALSE)</f>
        <v>Обслуживание муниципального долга</v>
      </c>
      <c r="C141" s="40">
        <f t="shared" si="7"/>
        <v>926</v>
      </c>
      <c r="D141" s="41">
        <f t="shared" si="8"/>
        <v>13</v>
      </c>
      <c r="E141" s="42" t="str">
        <f t="shared" si="9"/>
        <v>01</v>
      </c>
      <c r="F141" s="46">
        <f t="shared" si="10"/>
        <v>1500000000</v>
      </c>
      <c r="G141" s="40">
        <f t="shared" si="11"/>
        <v>730</v>
      </c>
      <c r="I141" s="84"/>
      <c r="J141" s="83"/>
      <c r="K141" s="247"/>
      <c r="L141" s="66"/>
      <c r="M141" s="66">
        <v>730</v>
      </c>
      <c r="N141" s="76">
        <v>760</v>
      </c>
      <c r="O141" s="72">
        <v>364.44833</v>
      </c>
    </row>
    <row r="142" spans="1:15" s="40" customFormat="1" ht="25.5">
      <c r="A142" s="42">
        <f t="shared" si="12"/>
        <v>14</v>
      </c>
      <c r="B142" s="28" t="str">
        <f>VLOOKUP(A142,Коды!$A$2:$B$1047,2,FALSE)</f>
        <v>Межбюджетные трансферты общего характера бюджетам субъектов Российской Федерации и муниципальных образований</v>
      </c>
      <c r="C142" s="40">
        <f aca="true" t="shared" si="13" ref="C142:C195">IF(I142="",IF(A142&lt;&gt;0,C141,""),I142)</f>
        <v>926</v>
      </c>
      <c r="D142" s="41">
        <f aca="true" t="shared" si="14" ref="D142:D195">IF(J142="",IF(C141&lt;&gt;C142,"",D141),J142)</f>
        <v>14</v>
      </c>
      <c r="E142" s="42" t="str">
        <f aca="true" t="shared" si="15" ref="E142:E195">RIGHT(IF(J142&lt;&gt;"","",IF(K142&lt;&gt;"",K142,IF(D142="","",E141))),2)</f>
        <v/>
      </c>
      <c r="F142" s="46" t="str">
        <f aca="true" t="shared" si="16" ref="F142:F195">IF(K142&lt;&gt;"","",IF(L142&lt;&gt;"",L142,IF(E142="","",F141)))</f>
        <v/>
      </c>
      <c r="G142" s="40" t="str">
        <f aca="true" t="shared" si="17" ref="G142:G195">IF(L142&lt;&gt;"","",IF(M142&lt;&gt;"",M142,IF(F142="","",G141)))</f>
        <v/>
      </c>
      <c r="I142" s="84"/>
      <c r="J142" s="65">
        <v>14</v>
      </c>
      <c r="K142" s="80"/>
      <c r="L142" s="80"/>
      <c r="M142" s="81"/>
      <c r="N142" s="74">
        <v>4292.000000000001</v>
      </c>
      <c r="O142" s="70">
        <v>3179.52</v>
      </c>
    </row>
    <row r="143" spans="1:15" s="40" customFormat="1" ht="25.5">
      <c r="A143" s="42">
        <f t="shared" si="12"/>
        <v>14010</v>
      </c>
      <c r="B143" s="28" t="str">
        <f>VLOOKUP(A143,Коды!$A$2:$B$1047,2,FALSE)</f>
        <v>Дотации на выравнивание бюджетной обеспеченности субъектов Российской Федерации и муниципальных образований</v>
      </c>
      <c r="C143" s="40">
        <f t="shared" si="13"/>
        <v>926</v>
      </c>
      <c r="D143" s="41">
        <f t="shared" si="14"/>
        <v>14</v>
      </c>
      <c r="E143" s="42" t="str">
        <f t="shared" si="15"/>
        <v>01</v>
      </c>
      <c r="F143" s="46" t="str">
        <f t="shared" si="16"/>
        <v/>
      </c>
      <c r="G143" s="40" t="str">
        <f t="shared" si="17"/>
        <v/>
      </c>
      <c r="I143" s="84"/>
      <c r="J143" s="82"/>
      <c r="K143" s="245">
        <v>1401</v>
      </c>
      <c r="L143" s="243"/>
      <c r="M143" s="244"/>
      <c r="N143" s="75">
        <v>4292.000000000001</v>
      </c>
      <c r="O143" s="71">
        <v>3179.52</v>
      </c>
    </row>
    <row r="144" spans="1:15" s="40" customFormat="1" ht="25.5">
      <c r="A144" s="42">
        <f t="shared" si="12"/>
        <v>1500000000</v>
      </c>
      <c r="B144" s="28" t="str">
        <f>VLOOKUP(A144,Коды!$A$2:$B$1047,2,FALSE)</f>
        <v>Муниципальная программа «Управление муниципальными финансами и развитие межбюджетных отношений » на 2019-2025 гг.</v>
      </c>
      <c r="C144" s="40">
        <f t="shared" si="13"/>
        <v>926</v>
      </c>
      <c r="D144" s="41">
        <f t="shared" si="14"/>
        <v>14</v>
      </c>
      <c r="E144" s="42" t="str">
        <f t="shared" si="15"/>
        <v>01</v>
      </c>
      <c r="F144" s="46">
        <f t="shared" si="16"/>
        <v>1500000000</v>
      </c>
      <c r="G144" s="40" t="str">
        <f t="shared" si="17"/>
        <v/>
      </c>
      <c r="I144" s="84"/>
      <c r="J144" s="82"/>
      <c r="K144" s="246"/>
      <c r="L144" s="67">
        <v>1500000000</v>
      </c>
      <c r="M144" s="67"/>
      <c r="N144" s="74">
        <v>4292.000000000001</v>
      </c>
      <c r="O144" s="70">
        <v>3179.52</v>
      </c>
    </row>
    <row r="145" spans="1:15" s="40" customFormat="1" ht="12.75">
      <c r="A145" s="42">
        <f t="shared" si="12"/>
        <v>511</v>
      </c>
      <c r="B145" s="28" t="str">
        <f>VLOOKUP(A145,Коды!$A$2:$B$1047,2,FALSE)</f>
        <v xml:space="preserve">Дотации на выравнивание бюджетной обеспеченности </v>
      </c>
      <c r="C145" s="40">
        <f t="shared" si="13"/>
        <v>926</v>
      </c>
      <c r="D145" s="41">
        <f t="shared" si="14"/>
        <v>14</v>
      </c>
      <c r="E145" s="42" t="str">
        <f t="shared" si="15"/>
        <v>01</v>
      </c>
      <c r="F145" s="46">
        <f t="shared" si="16"/>
        <v>1500000000</v>
      </c>
      <c r="G145" s="40">
        <f t="shared" si="17"/>
        <v>511</v>
      </c>
      <c r="I145" s="84"/>
      <c r="J145" s="82"/>
      <c r="K145" s="247"/>
      <c r="L145" s="66"/>
      <c r="M145" s="66">
        <v>511</v>
      </c>
      <c r="N145" s="76">
        <v>4292.000000000001</v>
      </c>
      <c r="O145" s="72">
        <v>3179.52</v>
      </c>
    </row>
    <row r="146" spans="1:15" s="40" customFormat="1" ht="12.75">
      <c r="A146" s="42">
        <f t="shared" si="12"/>
        <v>14020</v>
      </c>
      <c r="B146" s="28" t="str">
        <f>VLOOKUP(A146,Коды!$A$2:$B$1047,2,FALSE)</f>
        <v>Иные дотации</v>
      </c>
      <c r="C146" s="40">
        <f t="shared" si="13"/>
        <v>926</v>
      </c>
      <c r="D146" s="41">
        <f t="shared" si="14"/>
        <v>14</v>
      </c>
      <c r="E146" s="42" t="str">
        <f t="shared" si="15"/>
        <v>02</v>
      </c>
      <c r="F146" s="46" t="str">
        <f t="shared" si="16"/>
        <v/>
      </c>
      <c r="G146" s="40" t="str">
        <f t="shared" si="17"/>
        <v/>
      </c>
      <c r="I146" s="84"/>
      <c r="J146" s="82"/>
      <c r="K146" s="245">
        <v>1402</v>
      </c>
      <c r="L146" s="243"/>
      <c r="M146" s="244"/>
      <c r="N146" s="75">
        <v>0</v>
      </c>
      <c r="O146" s="71">
        <v>0</v>
      </c>
    </row>
    <row r="147" spans="1:15" s="40" customFormat="1" ht="25.5">
      <c r="A147" s="42">
        <f t="shared" si="12"/>
        <v>1500000000</v>
      </c>
      <c r="B147" s="28" t="str">
        <f>VLOOKUP(A147,Коды!$A$2:$B$1047,2,FALSE)</f>
        <v>Муниципальная программа «Управление муниципальными финансами и развитие межбюджетных отношений » на 2019-2025 гг.</v>
      </c>
      <c r="C147" s="40">
        <f t="shared" si="13"/>
        <v>926</v>
      </c>
      <c r="D147" s="41">
        <f t="shared" si="14"/>
        <v>14</v>
      </c>
      <c r="E147" s="42" t="str">
        <f t="shared" si="15"/>
        <v>02</v>
      </c>
      <c r="F147" s="46">
        <f t="shared" si="16"/>
        <v>1500000000</v>
      </c>
      <c r="G147" s="40" t="str">
        <f t="shared" si="17"/>
        <v/>
      </c>
      <c r="I147" s="84"/>
      <c r="J147" s="82"/>
      <c r="K147" s="246"/>
      <c r="L147" s="67">
        <v>1500000000</v>
      </c>
      <c r="M147" s="67"/>
      <c r="N147" s="74">
        <v>0</v>
      </c>
      <c r="O147" s="70">
        <v>0</v>
      </c>
    </row>
    <row r="148" spans="1:15" s="40" customFormat="1" ht="12.75">
      <c r="A148" s="42">
        <f t="shared" si="12"/>
        <v>512</v>
      </c>
      <c r="B148" s="28" t="str">
        <f>VLOOKUP(A148,Коды!$A$2:$B$1047,2,FALSE)</f>
        <v>Иные дотации</v>
      </c>
      <c r="C148" s="40">
        <f t="shared" si="13"/>
        <v>926</v>
      </c>
      <c r="D148" s="41">
        <f t="shared" si="14"/>
        <v>14</v>
      </c>
      <c r="E148" s="42" t="str">
        <f t="shared" si="15"/>
        <v>02</v>
      </c>
      <c r="F148" s="46">
        <f t="shared" si="16"/>
        <v>1500000000</v>
      </c>
      <c r="G148" s="40">
        <f t="shared" si="17"/>
        <v>512</v>
      </c>
      <c r="I148" s="85"/>
      <c r="J148" s="83"/>
      <c r="K148" s="247"/>
      <c r="L148" s="66"/>
      <c r="M148" s="66">
        <v>512</v>
      </c>
      <c r="N148" s="76">
        <v>0</v>
      </c>
      <c r="O148" s="72">
        <v>0</v>
      </c>
    </row>
    <row r="149" spans="1:15" s="40" customFormat="1" ht="26.25">
      <c r="A149" s="42">
        <f t="shared" si="12"/>
        <v>927</v>
      </c>
      <c r="B149" s="28" t="str">
        <f>VLOOKUP(A149,Коды!$A$2:$B$1047,2,FALSE)</f>
        <v>Финансово-экономическое управление  администрации м.р. Камышлинский Самарской области</v>
      </c>
      <c r="C149" s="40">
        <f t="shared" si="13"/>
        <v>927</v>
      </c>
      <c r="D149" s="41" t="str">
        <f t="shared" si="14"/>
        <v/>
      </c>
      <c r="E149" s="42" t="str">
        <f t="shared" si="15"/>
        <v/>
      </c>
      <c r="F149" s="46" t="str">
        <f t="shared" si="16"/>
        <v/>
      </c>
      <c r="G149" s="40" t="str">
        <f t="shared" si="17"/>
        <v/>
      </c>
      <c r="I149" s="64">
        <v>927</v>
      </c>
      <c r="J149" s="78"/>
      <c r="K149" s="78"/>
      <c r="L149" s="78"/>
      <c r="M149" s="79"/>
      <c r="N149" s="77">
        <v>1847</v>
      </c>
      <c r="O149" s="73">
        <v>1597.9368400000003</v>
      </c>
    </row>
    <row r="150" spans="1:15" s="40" customFormat="1" ht="14.25">
      <c r="A150" s="42">
        <f t="shared" si="12"/>
        <v>1</v>
      </c>
      <c r="B150" s="49" t="str">
        <f>VLOOKUP(A150,Коды!$A$2:$B$1047,2,FALSE)</f>
        <v>Общегосударственные вопросы</v>
      </c>
      <c r="C150" s="40">
        <f t="shared" si="13"/>
        <v>927</v>
      </c>
      <c r="D150" s="41">
        <f t="shared" si="14"/>
        <v>1</v>
      </c>
      <c r="E150" s="42" t="str">
        <f t="shared" si="15"/>
        <v/>
      </c>
      <c r="F150" s="46" t="str">
        <f t="shared" si="16"/>
        <v/>
      </c>
      <c r="G150" s="40" t="str">
        <f t="shared" si="17"/>
        <v/>
      </c>
      <c r="I150" s="84"/>
      <c r="J150" s="65">
        <v>1</v>
      </c>
      <c r="K150" s="80"/>
      <c r="L150" s="80"/>
      <c r="M150" s="81"/>
      <c r="N150" s="74">
        <v>1847</v>
      </c>
      <c r="O150" s="70">
        <v>1597.9368400000003</v>
      </c>
    </row>
    <row r="151" spans="1:15" s="40" customFormat="1" ht="25.5">
      <c r="A151" s="42">
        <f t="shared" si="12"/>
        <v>1060</v>
      </c>
      <c r="B151" s="28" t="str">
        <f>VLOOKUP(A151,Коды!$A$2:$B$1047,2,FALSE)</f>
        <v>Обеспечение деятельности  финансовых,налоговых и таможенных  органов и органов  финансового(финансово-бюджетного) надзора</v>
      </c>
      <c r="C151" s="40">
        <f t="shared" si="13"/>
        <v>927</v>
      </c>
      <c r="D151" s="41">
        <f t="shared" si="14"/>
        <v>1</v>
      </c>
      <c r="E151" s="42" t="str">
        <f t="shared" si="15"/>
        <v>06</v>
      </c>
      <c r="F151" s="46" t="str">
        <f t="shared" si="16"/>
        <v/>
      </c>
      <c r="G151" s="40" t="str">
        <f t="shared" si="17"/>
        <v/>
      </c>
      <c r="I151" s="84"/>
      <c r="J151" s="82"/>
      <c r="K151" s="245">
        <v>106</v>
      </c>
      <c r="L151" s="243"/>
      <c r="M151" s="244"/>
      <c r="N151" s="75">
        <v>1847</v>
      </c>
      <c r="O151" s="71">
        <v>1597.9368400000003</v>
      </c>
    </row>
    <row r="152" spans="1:15" s="40" customFormat="1" ht="25.5">
      <c r="A152" s="42">
        <f t="shared" si="12"/>
        <v>1500000000</v>
      </c>
      <c r="B152" s="28" t="str">
        <f>VLOOKUP(A152,Коды!$A$2:$B$1047,2,FALSE)</f>
        <v>Муниципальная программа «Управление муниципальными финансами и развитие межбюджетных отношений » на 2019-2025 гг.</v>
      </c>
      <c r="C152" s="40">
        <f t="shared" si="13"/>
        <v>927</v>
      </c>
      <c r="D152" s="41">
        <f t="shared" si="14"/>
        <v>1</v>
      </c>
      <c r="E152" s="42" t="str">
        <f t="shared" si="15"/>
        <v>06</v>
      </c>
      <c r="F152" s="46">
        <f t="shared" si="16"/>
        <v>1500000000</v>
      </c>
      <c r="G152" s="40" t="str">
        <f t="shared" si="17"/>
        <v/>
      </c>
      <c r="I152" s="84"/>
      <c r="J152" s="82"/>
      <c r="K152" s="246"/>
      <c r="L152" s="67">
        <v>1500000000</v>
      </c>
      <c r="M152" s="67"/>
      <c r="N152" s="74">
        <v>1847</v>
      </c>
      <c r="O152" s="70">
        <v>1597.9368400000003</v>
      </c>
    </row>
    <row r="153" spans="1:15" s="40" customFormat="1" ht="25.5">
      <c r="A153" s="42">
        <f t="shared" si="12"/>
        <v>121</v>
      </c>
      <c r="B153" s="28" t="str">
        <f>VLOOKUP(A153,Коды!$A$2:$B$1047,2,FALSE)</f>
        <v>Фонд оплаты труда государственных (муниципальных) органов и взносы по обязательному социальному страхованию</v>
      </c>
      <c r="C153" s="40">
        <f t="shared" si="13"/>
        <v>927</v>
      </c>
      <c r="D153" s="41">
        <f t="shared" si="14"/>
        <v>1</v>
      </c>
      <c r="E153" s="42" t="str">
        <f t="shared" si="15"/>
        <v>06</v>
      </c>
      <c r="F153" s="46">
        <f t="shared" si="16"/>
        <v>1500000000</v>
      </c>
      <c r="G153" s="40">
        <f t="shared" si="17"/>
        <v>121</v>
      </c>
      <c r="I153" s="84"/>
      <c r="J153" s="82"/>
      <c r="K153" s="246"/>
      <c r="L153" s="66"/>
      <c r="M153" s="66">
        <v>121</v>
      </c>
      <c r="N153" s="76">
        <v>1300</v>
      </c>
      <c r="O153" s="72">
        <v>1158.8228700000002</v>
      </c>
    </row>
    <row r="154" spans="1:15" s="40" customFormat="1" ht="25.5">
      <c r="A154" s="42">
        <f t="shared" si="12"/>
        <v>122</v>
      </c>
      <c r="B154" s="28" t="str">
        <f>VLOOKUP(A154,Коды!$A$2:$B$1047,2,FALSE)</f>
        <v>Иные выплаты персоналу государственных (муниципальных) органов, за исключением фонда оплаты труда</v>
      </c>
      <c r="C154" s="40">
        <f t="shared" si="13"/>
        <v>927</v>
      </c>
      <c r="D154" s="41">
        <f t="shared" si="14"/>
        <v>1</v>
      </c>
      <c r="E154" s="42" t="str">
        <f t="shared" si="15"/>
        <v>06</v>
      </c>
      <c r="F154" s="46">
        <f t="shared" si="16"/>
        <v>1500000000</v>
      </c>
      <c r="G154" s="40">
        <f t="shared" si="17"/>
        <v>122</v>
      </c>
      <c r="I154" s="84"/>
      <c r="J154" s="82"/>
      <c r="K154" s="246"/>
      <c r="L154" s="66"/>
      <c r="M154" s="66">
        <v>122</v>
      </c>
      <c r="N154" s="76">
        <v>15</v>
      </c>
      <c r="O154" s="72">
        <v>0</v>
      </c>
    </row>
    <row r="155" spans="1:15" s="40" customFormat="1" ht="12.75">
      <c r="A155" s="42">
        <f t="shared" si="12"/>
        <v>129</v>
      </c>
      <c r="B155" s="28" t="e">
        <f>VLOOKUP(A155,Коды!$A$2:$B$1047,2,FALSE)</f>
        <v>#N/A</v>
      </c>
      <c r="C155" s="40">
        <f t="shared" si="13"/>
        <v>927</v>
      </c>
      <c r="D155" s="41">
        <f t="shared" si="14"/>
        <v>1</v>
      </c>
      <c r="E155" s="42" t="str">
        <f t="shared" si="15"/>
        <v>06</v>
      </c>
      <c r="F155" s="46">
        <f t="shared" si="16"/>
        <v>1500000000</v>
      </c>
      <c r="G155" s="40">
        <f t="shared" si="17"/>
        <v>129</v>
      </c>
      <c r="I155" s="84"/>
      <c r="J155" s="82"/>
      <c r="K155" s="246"/>
      <c r="L155" s="66"/>
      <c r="M155" s="66">
        <v>129</v>
      </c>
      <c r="N155" s="76">
        <v>393</v>
      </c>
      <c r="O155" s="72">
        <v>368.62636</v>
      </c>
    </row>
    <row r="156" spans="1:15" s="40" customFormat="1" ht="25.5">
      <c r="A156" s="42">
        <f t="shared" si="12"/>
        <v>244</v>
      </c>
      <c r="B156" s="28" t="str">
        <f>VLOOKUP(A156,Коды!$A$2:$B$1047,2,FALSE)</f>
        <v>Прочая закупка товаров, работ и услуг для обеспечения государственных (муниципальных) нужд</v>
      </c>
      <c r="C156" s="40">
        <f t="shared" si="13"/>
        <v>927</v>
      </c>
      <c r="D156" s="41">
        <f t="shared" si="14"/>
        <v>1</v>
      </c>
      <c r="E156" s="42" t="str">
        <f t="shared" si="15"/>
        <v>06</v>
      </c>
      <c r="F156" s="46">
        <f t="shared" si="16"/>
        <v>1500000000</v>
      </c>
      <c r="G156" s="40">
        <f t="shared" si="17"/>
        <v>244</v>
      </c>
      <c r="I156" s="84"/>
      <c r="J156" s="82"/>
      <c r="K156" s="246"/>
      <c r="L156" s="66"/>
      <c r="M156" s="66">
        <v>244</v>
      </c>
      <c r="N156" s="76">
        <v>128</v>
      </c>
      <c r="O156" s="72">
        <v>70.48756</v>
      </c>
    </row>
    <row r="157" spans="1:15" s="40" customFormat="1" ht="12.75">
      <c r="A157" s="42">
        <f t="shared" si="12"/>
        <v>852</v>
      </c>
      <c r="B157" s="28" t="str">
        <f>VLOOKUP(A157,Коды!$A$2:$B$1047,2,FALSE)</f>
        <v>Уплата прочих налогов, сборов и иных платежей</v>
      </c>
      <c r="C157" s="40">
        <f t="shared" si="13"/>
        <v>927</v>
      </c>
      <c r="D157" s="41">
        <f t="shared" si="14"/>
        <v>1</v>
      </c>
      <c r="E157" s="42" t="str">
        <f t="shared" si="15"/>
        <v>06</v>
      </c>
      <c r="F157" s="46">
        <f t="shared" si="16"/>
        <v>1500000000</v>
      </c>
      <c r="G157" s="40">
        <f t="shared" si="17"/>
        <v>852</v>
      </c>
      <c r="I157" s="84"/>
      <c r="J157" s="82"/>
      <c r="K157" s="246"/>
      <c r="L157" s="66"/>
      <c r="M157" s="66">
        <v>852</v>
      </c>
      <c r="N157" s="76">
        <v>10</v>
      </c>
      <c r="O157" s="72">
        <v>0</v>
      </c>
    </row>
    <row r="158" spans="1:15" s="40" customFormat="1" ht="12.75">
      <c r="A158" s="42">
        <f t="shared" si="12"/>
        <v>853</v>
      </c>
      <c r="B158" s="28" t="e">
        <f>VLOOKUP(A158,Коды!$A$2:$B$1047,2,FALSE)</f>
        <v>#N/A</v>
      </c>
      <c r="C158" s="40">
        <f t="shared" si="13"/>
        <v>927</v>
      </c>
      <c r="D158" s="41">
        <f t="shared" si="14"/>
        <v>1</v>
      </c>
      <c r="E158" s="42" t="str">
        <f t="shared" si="15"/>
        <v>06</v>
      </c>
      <c r="F158" s="46">
        <f t="shared" si="16"/>
        <v>1500000000</v>
      </c>
      <c r="G158" s="40">
        <f t="shared" si="17"/>
        <v>853</v>
      </c>
      <c r="I158" s="85"/>
      <c r="J158" s="83"/>
      <c r="K158" s="247"/>
      <c r="L158" s="66"/>
      <c r="M158" s="66">
        <v>853</v>
      </c>
      <c r="N158" s="76">
        <v>1</v>
      </c>
      <c r="O158" s="72">
        <v>5E-05</v>
      </c>
    </row>
    <row r="159" spans="1:15" s="40" customFormat="1" ht="26.25">
      <c r="A159" s="42">
        <f t="shared" si="12"/>
        <v>929</v>
      </c>
      <c r="B159" s="28" t="str">
        <f>VLOOKUP(A159,Коды!$A$2:$B$1047,2,FALSE)</f>
        <v>Управление строительства, архитектуры и ЖКХ администрации м.р. Камышлинский Самарской области</v>
      </c>
      <c r="C159" s="40">
        <f t="shared" si="13"/>
        <v>929</v>
      </c>
      <c r="D159" s="41" t="str">
        <f t="shared" si="14"/>
        <v/>
      </c>
      <c r="E159" s="42" t="str">
        <f t="shared" si="15"/>
        <v/>
      </c>
      <c r="F159" s="46" t="str">
        <f t="shared" si="16"/>
        <v/>
      </c>
      <c r="G159" s="40" t="str">
        <f t="shared" si="17"/>
        <v/>
      </c>
      <c r="I159" s="64">
        <v>929</v>
      </c>
      <c r="J159" s="78"/>
      <c r="K159" s="78"/>
      <c r="L159" s="78"/>
      <c r="M159" s="79"/>
      <c r="N159" s="77">
        <v>42016.77831</v>
      </c>
      <c r="O159" s="73">
        <v>28968.018840000004</v>
      </c>
    </row>
    <row r="160" spans="1:15" s="40" customFormat="1" ht="14.25">
      <c r="A160" s="42">
        <f t="shared" si="12"/>
        <v>1</v>
      </c>
      <c r="B160" s="28" t="str">
        <f>VLOOKUP(A160,Коды!$A$2:$B$1047,2,FALSE)</f>
        <v>Общегосударственные вопросы</v>
      </c>
      <c r="C160" s="40">
        <f t="shared" si="13"/>
        <v>929</v>
      </c>
      <c r="D160" s="41">
        <f t="shared" si="14"/>
        <v>1</v>
      </c>
      <c r="E160" s="42" t="str">
        <f t="shared" si="15"/>
        <v/>
      </c>
      <c r="F160" s="46" t="str">
        <f t="shared" si="16"/>
        <v/>
      </c>
      <c r="G160" s="40" t="str">
        <f t="shared" si="17"/>
        <v/>
      </c>
      <c r="I160" s="84"/>
      <c r="J160" s="65">
        <v>1</v>
      </c>
      <c r="K160" s="80"/>
      <c r="L160" s="80"/>
      <c r="M160" s="81"/>
      <c r="N160" s="74">
        <v>13189.94712</v>
      </c>
      <c r="O160" s="70">
        <v>11638.11844</v>
      </c>
    </row>
    <row r="161" spans="1:15" s="40" customFormat="1" ht="12.75">
      <c r="A161" s="42">
        <f t="shared" si="12"/>
        <v>1130</v>
      </c>
      <c r="B161" s="28" t="str">
        <f>VLOOKUP(A161,Коды!$A$2:$B$1047,2,FALSE)</f>
        <v>Другие общегосударственные вопросы</v>
      </c>
      <c r="C161" s="40">
        <f t="shared" si="13"/>
        <v>929</v>
      </c>
      <c r="D161" s="41">
        <f t="shared" si="14"/>
        <v>1</v>
      </c>
      <c r="E161" s="42" t="str">
        <f t="shared" si="15"/>
        <v>13</v>
      </c>
      <c r="F161" s="46" t="str">
        <f t="shared" si="16"/>
        <v/>
      </c>
      <c r="G161" s="40" t="str">
        <f t="shared" si="17"/>
        <v/>
      </c>
      <c r="I161" s="84"/>
      <c r="J161" s="82"/>
      <c r="K161" s="245">
        <v>113</v>
      </c>
      <c r="L161" s="243"/>
      <c r="M161" s="244"/>
      <c r="N161" s="75">
        <v>13189.94712</v>
      </c>
      <c r="O161" s="71">
        <v>11638.11844</v>
      </c>
    </row>
    <row r="162" spans="1:15" s="40" customFormat="1" ht="38.25">
      <c r="A162" s="42">
        <f t="shared" si="12"/>
        <v>2900000000</v>
      </c>
      <c r="B162" s="28" t="str">
        <f>VLOOKUP(A162,Коды!$A$2:$B$1047,2,FALSE)</f>
        <v xml:space="preserve">Муниципальная программа "Совершенствование организации по решению вопросов местного значения" на 2019-2025 гг.
</v>
      </c>
      <c r="C162" s="40">
        <f t="shared" si="13"/>
        <v>929</v>
      </c>
      <c r="D162" s="41">
        <f t="shared" si="14"/>
        <v>1</v>
      </c>
      <c r="E162" s="42" t="str">
        <f t="shared" si="15"/>
        <v>13</v>
      </c>
      <c r="F162" s="46">
        <f t="shared" si="16"/>
        <v>2900000000</v>
      </c>
      <c r="G162" s="40" t="str">
        <f t="shared" si="17"/>
        <v/>
      </c>
      <c r="I162" s="84"/>
      <c r="J162" s="82"/>
      <c r="K162" s="246"/>
      <c r="L162" s="67">
        <v>2900000000</v>
      </c>
      <c r="M162" s="67"/>
      <c r="N162" s="74">
        <v>2408.603</v>
      </c>
      <c r="O162" s="70">
        <v>1903.4538599999998</v>
      </c>
    </row>
    <row r="163" spans="1:15" s="40" customFormat="1" ht="25.5">
      <c r="A163" s="42">
        <f t="shared" si="12"/>
        <v>121</v>
      </c>
      <c r="B163" s="28" t="str">
        <f>VLOOKUP(A163,Коды!$A$2:$B$1047,2,FALSE)</f>
        <v>Фонд оплаты труда государственных (муниципальных) органов и взносы по обязательному социальному страхованию</v>
      </c>
      <c r="C163" s="40">
        <f t="shared" si="13"/>
        <v>929</v>
      </c>
      <c r="D163" s="41">
        <f t="shared" si="14"/>
        <v>1</v>
      </c>
      <c r="E163" s="42" t="str">
        <f t="shared" si="15"/>
        <v>13</v>
      </c>
      <c r="F163" s="46">
        <f t="shared" si="16"/>
        <v>2900000000</v>
      </c>
      <c r="G163" s="40">
        <f t="shared" si="17"/>
        <v>121</v>
      </c>
      <c r="I163" s="84"/>
      <c r="J163" s="82"/>
      <c r="K163" s="246"/>
      <c r="L163" s="66"/>
      <c r="M163" s="66">
        <v>121</v>
      </c>
      <c r="N163" s="76">
        <v>1826.884</v>
      </c>
      <c r="O163" s="72">
        <v>1431.9028999999998</v>
      </c>
    </row>
    <row r="164" spans="1:15" s="40" customFormat="1" ht="12.75">
      <c r="A164" s="42">
        <f t="shared" si="12"/>
        <v>129</v>
      </c>
      <c r="B164" s="28" t="e">
        <f>VLOOKUP(A164,Коды!$A$2:$B$1047,2,FALSE)</f>
        <v>#N/A</v>
      </c>
      <c r="C164" s="40">
        <f t="shared" si="13"/>
        <v>929</v>
      </c>
      <c r="D164" s="41">
        <f t="shared" si="14"/>
        <v>1</v>
      </c>
      <c r="E164" s="42" t="str">
        <f t="shared" si="15"/>
        <v>13</v>
      </c>
      <c r="F164" s="46">
        <f t="shared" si="16"/>
        <v>2900000000</v>
      </c>
      <c r="G164" s="40">
        <f t="shared" si="17"/>
        <v>129</v>
      </c>
      <c r="I164" s="84"/>
      <c r="J164" s="82"/>
      <c r="K164" s="246"/>
      <c r="L164" s="66"/>
      <c r="M164" s="66">
        <v>129</v>
      </c>
      <c r="N164" s="76">
        <v>551.719</v>
      </c>
      <c r="O164" s="72">
        <v>452.10962</v>
      </c>
    </row>
    <row r="165" spans="1:15" s="40" customFormat="1" ht="25.5">
      <c r="A165" s="42">
        <f t="shared" si="12"/>
        <v>244</v>
      </c>
      <c r="B165" s="28" t="str">
        <f>VLOOKUP(A165,Коды!$A$2:$B$1047,2,FALSE)</f>
        <v>Прочая закупка товаров, работ и услуг для обеспечения государственных (муниципальных) нужд</v>
      </c>
      <c r="C165" s="40">
        <f t="shared" si="13"/>
        <v>929</v>
      </c>
      <c r="D165" s="41">
        <f t="shared" si="14"/>
        <v>1</v>
      </c>
      <c r="E165" s="42" t="str">
        <f t="shared" si="15"/>
        <v>13</v>
      </c>
      <c r="F165" s="46">
        <f t="shared" si="16"/>
        <v>2900000000</v>
      </c>
      <c r="G165" s="40">
        <f t="shared" si="17"/>
        <v>244</v>
      </c>
      <c r="I165" s="84"/>
      <c r="J165" s="82"/>
      <c r="K165" s="246"/>
      <c r="L165" s="66"/>
      <c r="M165" s="66">
        <v>244</v>
      </c>
      <c r="N165" s="76">
        <v>24</v>
      </c>
      <c r="O165" s="72">
        <v>17.55564</v>
      </c>
    </row>
    <row r="166" spans="1:15" s="40" customFormat="1" ht="12.75">
      <c r="A166" s="42">
        <f t="shared" si="12"/>
        <v>852</v>
      </c>
      <c r="B166" s="49" t="str">
        <f>VLOOKUP(A166,Коды!$A$2:$B$1047,2,FALSE)</f>
        <v>Уплата прочих налогов, сборов и иных платежей</v>
      </c>
      <c r="C166" s="40">
        <f t="shared" si="13"/>
        <v>929</v>
      </c>
      <c r="D166" s="41">
        <f t="shared" si="14"/>
        <v>1</v>
      </c>
      <c r="E166" s="42" t="str">
        <f t="shared" si="15"/>
        <v>13</v>
      </c>
      <c r="F166" s="46">
        <f t="shared" si="16"/>
        <v>2900000000</v>
      </c>
      <c r="G166" s="40">
        <f t="shared" si="17"/>
        <v>852</v>
      </c>
      <c r="I166" s="84"/>
      <c r="J166" s="82"/>
      <c r="K166" s="246"/>
      <c r="L166" s="66"/>
      <c r="M166" s="66">
        <v>852</v>
      </c>
      <c r="N166" s="76">
        <v>6</v>
      </c>
      <c r="O166" s="72">
        <v>1.8857000000000002</v>
      </c>
    </row>
    <row r="167" spans="1:15" s="40" customFormat="1" ht="38.25">
      <c r="A167" s="42">
        <f t="shared" si="12"/>
        <v>3200000000</v>
      </c>
      <c r="B167" s="28" t="str">
        <f>VLOOKUP(A167,Коды!$A$2:$B$1047,2,FALSE)</f>
        <v xml:space="preserve">Муниципальная программа "Ремонт административных и жилых зданий ,находящихся в муниципальной собственности    "  на 2019-2025 гг.
</v>
      </c>
      <c r="C167" s="40">
        <f t="shared" si="13"/>
        <v>929</v>
      </c>
      <c r="D167" s="41">
        <f t="shared" si="14"/>
        <v>1</v>
      </c>
      <c r="E167" s="42" t="str">
        <f t="shared" si="15"/>
        <v>13</v>
      </c>
      <c r="F167" s="46">
        <f t="shared" si="16"/>
        <v>3200000000</v>
      </c>
      <c r="G167" s="40" t="str">
        <f t="shared" si="17"/>
        <v/>
      </c>
      <c r="I167" s="84"/>
      <c r="J167" s="82"/>
      <c r="K167" s="246"/>
      <c r="L167" s="67">
        <v>3200000000</v>
      </c>
      <c r="M167" s="67"/>
      <c r="N167" s="74">
        <v>10781.34412</v>
      </c>
      <c r="O167" s="70">
        <v>9734.66458</v>
      </c>
    </row>
    <row r="168" spans="1:15" s="40" customFormat="1" ht="25.5">
      <c r="A168" s="42">
        <f t="shared" si="12"/>
        <v>244</v>
      </c>
      <c r="B168" s="28" t="str">
        <f>VLOOKUP(A168,Коды!$A$2:$B$1047,2,FALSE)</f>
        <v>Прочая закупка товаров, работ и услуг для обеспечения государственных (муниципальных) нужд</v>
      </c>
      <c r="C168" s="40">
        <f t="shared" si="13"/>
        <v>929</v>
      </c>
      <c r="D168" s="41">
        <f t="shared" si="14"/>
        <v>1</v>
      </c>
      <c r="E168" s="42" t="str">
        <f t="shared" si="15"/>
        <v>13</v>
      </c>
      <c r="F168" s="46">
        <f t="shared" si="16"/>
        <v>3200000000</v>
      </c>
      <c r="G168" s="40">
        <f t="shared" si="17"/>
        <v>244</v>
      </c>
      <c r="I168" s="84"/>
      <c r="J168" s="83"/>
      <c r="K168" s="247"/>
      <c r="L168" s="66"/>
      <c r="M168" s="66">
        <v>244</v>
      </c>
      <c r="N168" s="76">
        <v>10781.34412</v>
      </c>
      <c r="O168" s="72">
        <v>9734.66458</v>
      </c>
    </row>
    <row r="169" spans="1:15" s="40" customFormat="1" ht="14.25">
      <c r="A169" s="42">
        <f t="shared" si="12"/>
        <v>4</v>
      </c>
      <c r="B169" s="28" t="str">
        <f>VLOOKUP(A169,Коды!$A$2:$B$1047,2,FALSE)</f>
        <v>Национальная экономика</v>
      </c>
      <c r="C169" s="40">
        <f t="shared" si="13"/>
        <v>929</v>
      </c>
      <c r="D169" s="41">
        <f t="shared" si="14"/>
        <v>4</v>
      </c>
      <c r="E169" s="42" t="str">
        <f t="shared" si="15"/>
        <v/>
      </c>
      <c r="F169" s="46" t="str">
        <f t="shared" si="16"/>
        <v/>
      </c>
      <c r="G169" s="40" t="str">
        <f t="shared" si="17"/>
        <v/>
      </c>
      <c r="I169" s="84"/>
      <c r="J169" s="67">
        <v>4</v>
      </c>
      <c r="K169" s="67"/>
      <c r="L169" s="67"/>
      <c r="M169" s="67"/>
      <c r="N169" s="74">
        <v>1040.80875</v>
      </c>
      <c r="O169" s="70">
        <v>0</v>
      </c>
    </row>
    <row r="170" spans="1:15" s="40" customFormat="1" ht="12.75">
      <c r="A170" s="42">
        <f t="shared" si="12"/>
        <v>4100</v>
      </c>
      <c r="B170" s="28" t="str">
        <f>VLOOKUP(A170,Коды!$A$2:$B$1047,2,FALSE)</f>
        <v>Связь и информатика</v>
      </c>
      <c r="C170" s="40">
        <f t="shared" si="13"/>
        <v>929</v>
      </c>
      <c r="D170" s="41">
        <f t="shared" si="14"/>
        <v>4</v>
      </c>
      <c r="E170" s="42" t="str">
        <f t="shared" si="15"/>
        <v>10</v>
      </c>
      <c r="F170" s="46" t="str">
        <f t="shared" si="16"/>
        <v/>
      </c>
      <c r="G170" s="40" t="str">
        <f t="shared" si="17"/>
        <v/>
      </c>
      <c r="I170" s="84"/>
      <c r="J170" s="66"/>
      <c r="K170" s="68">
        <v>410</v>
      </c>
      <c r="L170" s="68"/>
      <c r="M170" s="68"/>
      <c r="N170" s="75">
        <v>1040.80875</v>
      </c>
      <c r="O170" s="71">
        <v>0</v>
      </c>
    </row>
    <row r="171" spans="1:15" s="40" customFormat="1" ht="25.5">
      <c r="A171" s="42">
        <f t="shared" si="12"/>
        <v>2300000000</v>
      </c>
      <c r="B171" s="28" t="str">
        <f>VLOOKUP(A171,Коды!$A$2:$B$1047,2,FALSE)</f>
        <v>МП "Ремонт помещений отделение почтовой связи находящихся в мукниципальной собственности на 2019 год"</v>
      </c>
      <c r="C171" s="40">
        <f t="shared" si="13"/>
        <v>929</v>
      </c>
      <c r="D171" s="41">
        <f t="shared" si="14"/>
        <v>4</v>
      </c>
      <c r="E171" s="42" t="str">
        <f t="shared" si="15"/>
        <v>10</v>
      </c>
      <c r="F171" s="46">
        <f t="shared" si="16"/>
        <v>2300000000</v>
      </c>
      <c r="G171" s="40" t="str">
        <f t="shared" si="17"/>
        <v/>
      </c>
      <c r="I171" s="84"/>
      <c r="J171" s="66"/>
      <c r="K171" s="66"/>
      <c r="L171" s="67">
        <v>2300000000</v>
      </c>
      <c r="M171" s="67"/>
      <c r="N171" s="74">
        <v>1040.80875</v>
      </c>
      <c r="O171" s="70">
        <v>0</v>
      </c>
    </row>
    <row r="172" spans="1:15" s="40" customFormat="1" ht="25.5">
      <c r="A172" s="42">
        <f t="shared" si="12"/>
        <v>244</v>
      </c>
      <c r="B172" s="28" t="str">
        <f>VLOOKUP(A172,Коды!$A$2:$B$1047,2,FALSE)</f>
        <v>Прочая закупка товаров, работ и услуг для обеспечения государственных (муниципальных) нужд</v>
      </c>
      <c r="C172" s="40">
        <f t="shared" si="13"/>
        <v>929</v>
      </c>
      <c r="D172" s="41">
        <f t="shared" si="14"/>
        <v>4</v>
      </c>
      <c r="E172" s="42" t="str">
        <f t="shared" si="15"/>
        <v>10</v>
      </c>
      <c r="F172" s="46">
        <f t="shared" si="16"/>
        <v>2300000000</v>
      </c>
      <c r="G172" s="40">
        <f t="shared" si="17"/>
        <v>244</v>
      </c>
      <c r="I172" s="84"/>
      <c r="J172" s="66"/>
      <c r="K172" s="66"/>
      <c r="L172" s="66"/>
      <c r="M172" s="66">
        <v>244</v>
      </c>
      <c r="N172" s="76">
        <v>1040.80875</v>
      </c>
      <c r="O172" s="72">
        <v>0</v>
      </c>
    </row>
    <row r="173" spans="1:15" s="40" customFormat="1" ht="14.25">
      <c r="A173" s="42">
        <f t="shared" si="12"/>
        <v>5</v>
      </c>
      <c r="B173" s="49" t="str">
        <f>VLOOKUP(A173,Коды!$A$2:$B$1047,2,FALSE)</f>
        <v>Жилищно-коммунальное хозяйство</v>
      </c>
      <c r="C173" s="40">
        <f t="shared" si="13"/>
        <v>929</v>
      </c>
      <c r="D173" s="41">
        <f t="shared" si="14"/>
        <v>5</v>
      </c>
      <c r="E173" s="42" t="str">
        <f t="shared" si="15"/>
        <v/>
      </c>
      <c r="F173" s="46" t="str">
        <f t="shared" si="16"/>
        <v/>
      </c>
      <c r="G173" s="40" t="str">
        <f t="shared" si="17"/>
        <v/>
      </c>
      <c r="I173" s="84"/>
      <c r="J173" s="67">
        <v>5</v>
      </c>
      <c r="K173" s="67"/>
      <c r="L173" s="67"/>
      <c r="M173" s="67"/>
      <c r="N173" s="74">
        <v>27005.02244</v>
      </c>
      <c r="O173" s="70">
        <v>16807.900400000002</v>
      </c>
    </row>
    <row r="174" spans="1:15" s="40" customFormat="1" ht="12.75">
      <c r="A174" s="42">
        <f t="shared" si="12"/>
        <v>5010</v>
      </c>
      <c r="B174" s="28" t="str">
        <f>VLOOKUP(A174,Коды!$A$2:$B$1047,2,FALSE)</f>
        <v>Жилищное хозяйство</v>
      </c>
      <c r="C174" s="40">
        <f t="shared" si="13"/>
        <v>929</v>
      </c>
      <c r="D174" s="41">
        <f t="shared" si="14"/>
        <v>5</v>
      </c>
      <c r="E174" s="42" t="str">
        <f t="shared" si="15"/>
        <v>01</v>
      </c>
      <c r="F174" s="46" t="str">
        <f t="shared" si="16"/>
        <v/>
      </c>
      <c r="G174" s="40" t="str">
        <f t="shared" si="17"/>
        <v/>
      </c>
      <c r="I174" s="84"/>
      <c r="J174" s="66"/>
      <c r="K174" s="68">
        <v>501</v>
      </c>
      <c r="L174" s="68"/>
      <c r="M174" s="68"/>
      <c r="N174" s="75">
        <v>150</v>
      </c>
      <c r="O174" s="71">
        <v>0</v>
      </c>
    </row>
    <row r="175" spans="1:15" s="40" customFormat="1" ht="25.5">
      <c r="A175" s="42">
        <f t="shared" si="12"/>
        <v>1100000000</v>
      </c>
      <c r="B175" s="28" t="str">
        <f>VLOOKUP(A175,Коды!$A$2:$B$1047,2,FALSE)</f>
        <v>Муниципальная программа «Содержание и развитие жилищного хозяйства и коммунальной инфраструктуры » на 2019-2021 годы</v>
      </c>
      <c r="C175" s="40">
        <f t="shared" si="13"/>
        <v>929</v>
      </c>
      <c r="D175" s="41">
        <f t="shared" si="14"/>
        <v>5</v>
      </c>
      <c r="E175" s="42" t="str">
        <f t="shared" si="15"/>
        <v>01</v>
      </c>
      <c r="F175" s="46">
        <f t="shared" si="16"/>
        <v>1100000000</v>
      </c>
      <c r="G175" s="40" t="str">
        <f t="shared" si="17"/>
        <v/>
      </c>
      <c r="I175" s="84"/>
      <c r="J175" s="66"/>
      <c r="K175" s="66"/>
      <c r="L175" s="67">
        <v>1100000000</v>
      </c>
      <c r="M175" s="67"/>
      <c r="N175" s="74">
        <v>150</v>
      </c>
      <c r="O175" s="70">
        <v>0</v>
      </c>
    </row>
    <row r="176" spans="1:15" s="40" customFormat="1" ht="25.5">
      <c r="A176" s="42">
        <f t="shared" si="12"/>
        <v>244</v>
      </c>
      <c r="B176" s="28" t="str">
        <f>VLOOKUP(A176,Коды!$A$2:$B$1047,2,FALSE)</f>
        <v>Прочая закупка товаров, работ и услуг для обеспечения государственных (муниципальных) нужд</v>
      </c>
      <c r="C176" s="40">
        <f t="shared" si="13"/>
        <v>929</v>
      </c>
      <c r="D176" s="41">
        <f t="shared" si="14"/>
        <v>5</v>
      </c>
      <c r="E176" s="42" t="str">
        <f t="shared" si="15"/>
        <v>01</v>
      </c>
      <c r="F176" s="46">
        <f t="shared" si="16"/>
        <v>1100000000</v>
      </c>
      <c r="G176" s="40">
        <f t="shared" si="17"/>
        <v>244</v>
      </c>
      <c r="I176" s="84"/>
      <c r="J176" s="66"/>
      <c r="K176" s="66"/>
      <c r="L176" s="66"/>
      <c r="M176" s="66">
        <v>244</v>
      </c>
      <c r="N176" s="76">
        <v>150</v>
      </c>
      <c r="O176" s="72">
        <v>0</v>
      </c>
    </row>
    <row r="177" spans="1:15" s="40" customFormat="1" ht="12.75">
      <c r="A177" s="42">
        <f t="shared" si="12"/>
        <v>5030</v>
      </c>
      <c r="B177" s="28" t="str">
        <f>VLOOKUP(A177,Коды!$A$2:$B$1047,2,FALSE)</f>
        <v>Благоустройство</v>
      </c>
      <c r="C177" s="40">
        <f t="shared" si="13"/>
        <v>929</v>
      </c>
      <c r="D177" s="41">
        <f t="shared" si="14"/>
        <v>5</v>
      </c>
      <c r="E177" s="42" t="str">
        <f t="shared" si="15"/>
        <v>03</v>
      </c>
      <c r="F177" s="46" t="str">
        <f t="shared" si="16"/>
        <v/>
      </c>
      <c r="G177" s="40" t="str">
        <f t="shared" si="17"/>
        <v/>
      </c>
      <c r="I177" s="84"/>
      <c r="J177" s="66"/>
      <c r="K177" s="68">
        <v>503</v>
      </c>
      <c r="L177" s="68"/>
      <c r="M177" s="68"/>
      <c r="N177" s="75">
        <v>26855.02244</v>
      </c>
      <c r="O177" s="71">
        <v>16807.900400000002</v>
      </c>
    </row>
    <row r="178" spans="1:15" s="40" customFormat="1" ht="25.5">
      <c r="A178" s="42">
        <f t="shared" si="12"/>
        <v>400000000</v>
      </c>
      <c r="B178" s="28" t="str">
        <f>VLOOKUP(A178,Коды!$A$2:$B$1047,2,FALSE)</f>
        <v>Муниципальная программа «Развитие культуры и искусства »  на 2019-2025 годы</v>
      </c>
      <c r="C178" s="40">
        <f t="shared" si="13"/>
        <v>929</v>
      </c>
      <c r="D178" s="41">
        <f t="shared" si="14"/>
        <v>5</v>
      </c>
      <c r="E178" s="42" t="str">
        <f t="shared" si="15"/>
        <v>03</v>
      </c>
      <c r="F178" s="46">
        <f t="shared" si="16"/>
        <v>400000000</v>
      </c>
      <c r="G178" s="40" t="str">
        <f t="shared" si="17"/>
        <v/>
      </c>
      <c r="I178" s="84"/>
      <c r="J178" s="66"/>
      <c r="K178" s="66"/>
      <c r="L178" s="67">
        <v>400000000</v>
      </c>
      <c r="M178" s="67"/>
      <c r="N178" s="74">
        <v>2545.737</v>
      </c>
      <c r="O178" s="70">
        <v>2340.78536</v>
      </c>
    </row>
    <row r="179" spans="1:15" s="40" customFormat="1" ht="25.5">
      <c r="A179" s="42">
        <f t="shared" si="12"/>
        <v>244</v>
      </c>
      <c r="B179" s="28" t="str">
        <f>VLOOKUP(A179,Коды!$A$2:$B$1047,2,FALSE)</f>
        <v>Прочая закупка товаров, работ и услуг для обеспечения государственных (муниципальных) нужд</v>
      </c>
      <c r="C179" s="40">
        <f t="shared" si="13"/>
        <v>929</v>
      </c>
      <c r="D179" s="41">
        <f t="shared" si="14"/>
        <v>5</v>
      </c>
      <c r="E179" s="42" t="str">
        <f t="shared" si="15"/>
        <v>03</v>
      </c>
      <c r="F179" s="46">
        <f t="shared" si="16"/>
        <v>400000000</v>
      </c>
      <c r="G179" s="40">
        <f t="shared" si="17"/>
        <v>244</v>
      </c>
      <c r="I179" s="84"/>
      <c r="J179" s="66"/>
      <c r="K179" s="66"/>
      <c r="L179" s="66"/>
      <c r="M179" s="66">
        <v>244</v>
      </c>
      <c r="N179" s="76">
        <v>2545.737</v>
      </c>
      <c r="O179" s="72">
        <v>2340.78536</v>
      </c>
    </row>
    <row r="180" spans="1:15" s="40" customFormat="1" ht="25.5">
      <c r="A180" s="42">
        <f t="shared" si="12"/>
        <v>1100000000</v>
      </c>
      <c r="B180" s="28" t="str">
        <f>VLOOKUP(A180,Коды!$A$2:$B$1047,2,FALSE)</f>
        <v>Муниципальная программа «Содержание и развитие жилищного хозяйства и коммунальной инфраструктуры » на 2019-2021 годы</v>
      </c>
      <c r="C180" s="40">
        <f t="shared" si="13"/>
        <v>929</v>
      </c>
      <c r="D180" s="41">
        <f t="shared" si="14"/>
        <v>5</v>
      </c>
      <c r="E180" s="42" t="str">
        <f t="shared" si="15"/>
        <v>03</v>
      </c>
      <c r="F180" s="46">
        <f t="shared" si="16"/>
        <v>1100000000</v>
      </c>
      <c r="G180" s="40" t="str">
        <f t="shared" si="17"/>
        <v/>
      </c>
      <c r="I180" s="84"/>
      <c r="J180" s="66"/>
      <c r="K180" s="66"/>
      <c r="L180" s="67">
        <v>1100000000</v>
      </c>
      <c r="M180" s="67"/>
      <c r="N180" s="74">
        <v>4342.165</v>
      </c>
      <c r="O180" s="70">
        <v>0</v>
      </c>
    </row>
    <row r="181" spans="1:15" s="40" customFormat="1" ht="25.5">
      <c r="A181" s="42">
        <f t="shared" si="12"/>
        <v>244</v>
      </c>
      <c r="B181" s="28" t="str">
        <f>VLOOKUP(A181,Коды!$A$2:$B$1047,2,FALSE)</f>
        <v>Прочая закупка товаров, работ и услуг для обеспечения государственных (муниципальных) нужд</v>
      </c>
      <c r="C181" s="40">
        <f t="shared" si="13"/>
        <v>929</v>
      </c>
      <c r="D181" s="41">
        <f t="shared" si="14"/>
        <v>5</v>
      </c>
      <c r="E181" s="42" t="str">
        <f t="shared" si="15"/>
        <v>03</v>
      </c>
      <c r="F181" s="46">
        <f t="shared" si="16"/>
        <v>1100000000</v>
      </c>
      <c r="G181" s="40">
        <f t="shared" si="17"/>
        <v>244</v>
      </c>
      <c r="I181" s="84"/>
      <c r="J181" s="66"/>
      <c r="K181" s="66"/>
      <c r="L181" s="66"/>
      <c r="M181" s="66">
        <v>244</v>
      </c>
      <c r="N181" s="76">
        <v>4342.165</v>
      </c>
      <c r="O181" s="72">
        <v>0</v>
      </c>
    </row>
    <row r="182" spans="1:15" s="40" customFormat="1" ht="38.25">
      <c r="A182" s="42">
        <f t="shared" si="12"/>
        <v>2800000000</v>
      </c>
      <c r="B182" s="28" t="str">
        <f>VLOOKUP(A182,Коды!$A$2:$B$1047,2,FALSE)</f>
        <v xml:space="preserve">Муниципальная программа ""Формирование комфортной городской среды » на 2019-2025годы
</v>
      </c>
      <c r="C182" s="40">
        <f t="shared" si="13"/>
        <v>929</v>
      </c>
      <c r="D182" s="41">
        <f t="shared" si="14"/>
        <v>5</v>
      </c>
      <c r="E182" s="42" t="str">
        <f t="shared" si="15"/>
        <v>03</v>
      </c>
      <c r="F182" s="46">
        <f t="shared" si="16"/>
        <v>2800000000</v>
      </c>
      <c r="G182" s="40" t="str">
        <f t="shared" si="17"/>
        <v/>
      </c>
      <c r="I182" s="84"/>
      <c r="J182" s="66"/>
      <c r="K182" s="66"/>
      <c r="L182" s="67">
        <v>2800000000</v>
      </c>
      <c r="M182" s="67"/>
      <c r="N182" s="74">
        <v>19967.12044</v>
      </c>
      <c r="O182" s="70">
        <v>14467.115040000002</v>
      </c>
    </row>
    <row r="183" spans="1:15" s="40" customFormat="1" ht="25.5">
      <c r="A183" s="42">
        <f t="shared" si="12"/>
        <v>244</v>
      </c>
      <c r="B183" s="28" t="str">
        <f>VLOOKUP(A183,Коды!$A$2:$B$1047,2,FALSE)</f>
        <v>Прочая закупка товаров, работ и услуг для обеспечения государственных (муниципальных) нужд</v>
      </c>
      <c r="C183" s="40">
        <f t="shared" si="13"/>
        <v>929</v>
      </c>
      <c r="D183" s="41">
        <f t="shared" si="14"/>
        <v>5</v>
      </c>
      <c r="E183" s="42" t="str">
        <f t="shared" si="15"/>
        <v>03</v>
      </c>
      <c r="F183" s="46">
        <f t="shared" si="16"/>
        <v>2800000000</v>
      </c>
      <c r="G183" s="40">
        <f t="shared" si="17"/>
        <v>244</v>
      </c>
      <c r="I183" s="84"/>
      <c r="J183" s="66"/>
      <c r="K183" s="66"/>
      <c r="L183" s="66"/>
      <c r="M183" s="66">
        <v>244</v>
      </c>
      <c r="N183" s="76">
        <v>19967.12044</v>
      </c>
      <c r="O183" s="72">
        <v>14467.115040000002</v>
      </c>
    </row>
    <row r="184" spans="1:15" s="40" customFormat="1" ht="14.25">
      <c r="A184" s="42">
        <f t="shared" si="12"/>
        <v>8</v>
      </c>
      <c r="B184" s="28" t="str">
        <f>VLOOKUP(A184,Коды!$A$2:$B$1047,2,FALSE)</f>
        <v>Культура, кинематография</v>
      </c>
      <c r="C184" s="40">
        <f t="shared" si="13"/>
        <v>929</v>
      </c>
      <c r="D184" s="41">
        <f t="shared" si="14"/>
        <v>8</v>
      </c>
      <c r="E184" s="42" t="str">
        <f t="shared" si="15"/>
        <v/>
      </c>
      <c r="F184" s="46" t="str">
        <f t="shared" si="16"/>
        <v/>
      </c>
      <c r="G184" s="40" t="str">
        <f t="shared" si="17"/>
        <v/>
      </c>
      <c r="I184" s="84"/>
      <c r="J184" s="67">
        <v>8</v>
      </c>
      <c r="K184" s="67"/>
      <c r="L184" s="67"/>
      <c r="M184" s="67"/>
      <c r="N184" s="74">
        <v>341</v>
      </c>
      <c r="O184" s="70">
        <v>214</v>
      </c>
    </row>
    <row r="185" spans="1:15" s="40" customFormat="1" ht="12.75">
      <c r="A185" s="42">
        <f t="shared" si="12"/>
        <v>8010</v>
      </c>
      <c r="B185" s="28" t="str">
        <f>VLOOKUP(A185,Коды!$A$2:$B$1047,2,FALSE)</f>
        <v>Культура</v>
      </c>
      <c r="C185" s="40">
        <f t="shared" si="13"/>
        <v>929</v>
      </c>
      <c r="D185" s="41">
        <f t="shared" si="14"/>
        <v>8</v>
      </c>
      <c r="E185" s="42" t="str">
        <f t="shared" si="15"/>
        <v>01</v>
      </c>
      <c r="F185" s="46" t="str">
        <f t="shared" si="16"/>
        <v/>
      </c>
      <c r="G185" s="40" t="str">
        <f t="shared" si="17"/>
        <v/>
      </c>
      <c r="I185" s="84"/>
      <c r="J185" s="66"/>
      <c r="K185" s="68">
        <v>801</v>
      </c>
      <c r="L185" s="68"/>
      <c r="M185" s="68"/>
      <c r="N185" s="75">
        <v>341</v>
      </c>
      <c r="O185" s="71">
        <v>214</v>
      </c>
    </row>
    <row r="186" spans="1:15" s="40" customFormat="1" ht="38.25">
      <c r="A186" s="42">
        <f t="shared" si="12"/>
        <v>2800000000</v>
      </c>
      <c r="B186" s="28" t="str">
        <f>VLOOKUP(A186,Коды!$A$2:$B$1047,2,FALSE)</f>
        <v xml:space="preserve">Муниципальная программа ""Формирование комфортной городской среды » на 2019-2025годы
</v>
      </c>
      <c r="C186" s="40">
        <f t="shared" si="13"/>
        <v>929</v>
      </c>
      <c r="D186" s="41">
        <f t="shared" si="14"/>
        <v>8</v>
      </c>
      <c r="E186" s="42" t="str">
        <f t="shared" si="15"/>
        <v>01</v>
      </c>
      <c r="F186" s="46">
        <f t="shared" si="16"/>
        <v>2800000000</v>
      </c>
      <c r="G186" s="40" t="str">
        <f t="shared" si="17"/>
        <v/>
      </c>
      <c r="I186" s="84"/>
      <c r="J186" s="66"/>
      <c r="K186" s="66"/>
      <c r="L186" s="67">
        <v>2800000000</v>
      </c>
      <c r="M186" s="67"/>
      <c r="N186" s="74">
        <v>341</v>
      </c>
      <c r="O186" s="70">
        <v>214</v>
      </c>
    </row>
    <row r="187" spans="1:15" s="40" customFormat="1" ht="25.5">
      <c r="A187" s="42">
        <f t="shared" si="12"/>
        <v>244</v>
      </c>
      <c r="B187" s="28" t="str">
        <f>VLOOKUP(A187,Коды!$A$2:$B$1047,2,FALSE)</f>
        <v>Прочая закупка товаров, работ и услуг для обеспечения государственных (муниципальных) нужд</v>
      </c>
      <c r="C187" s="40">
        <f t="shared" si="13"/>
        <v>929</v>
      </c>
      <c r="D187" s="41">
        <f t="shared" si="14"/>
        <v>8</v>
      </c>
      <c r="E187" s="42" t="str">
        <f t="shared" si="15"/>
        <v>01</v>
      </c>
      <c r="F187" s="46">
        <f t="shared" si="16"/>
        <v>2800000000</v>
      </c>
      <c r="G187" s="40">
        <f t="shared" si="17"/>
        <v>244</v>
      </c>
      <c r="I187" s="84"/>
      <c r="J187" s="66"/>
      <c r="K187" s="66"/>
      <c r="L187" s="66"/>
      <c r="M187" s="66">
        <v>244</v>
      </c>
      <c r="N187" s="76">
        <v>341</v>
      </c>
      <c r="O187" s="72">
        <v>214</v>
      </c>
    </row>
    <row r="188" spans="1:15" s="40" customFormat="1" ht="14.25">
      <c r="A188" s="42">
        <f t="shared" si="12"/>
        <v>10</v>
      </c>
      <c r="B188" s="28" t="str">
        <f>VLOOKUP(A188,Коды!$A$2:$B$1047,2,FALSE)</f>
        <v>Социальная политика</v>
      </c>
      <c r="C188" s="40">
        <f t="shared" si="13"/>
        <v>929</v>
      </c>
      <c r="D188" s="41">
        <f t="shared" si="14"/>
        <v>10</v>
      </c>
      <c r="E188" s="42" t="str">
        <f t="shared" si="15"/>
        <v/>
      </c>
      <c r="F188" s="46" t="str">
        <f t="shared" si="16"/>
        <v/>
      </c>
      <c r="G188" s="40" t="str">
        <f t="shared" si="17"/>
        <v/>
      </c>
      <c r="I188" s="84"/>
      <c r="J188" s="67">
        <v>10</v>
      </c>
      <c r="K188" s="67"/>
      <c r="L188" s="67"/>
      <c r="M188" s="67"/>
      <c r="N188" s="74">
        <v>440</v>
      </c>
      <c r="O188" s="70">
        <v>308</v>
      </c>
    </row>
    <row r="189" spans="1:15" s="40" customFormat="1" ht="12.75">
      <c r="A189" s="42">
        <f t="shared" si="12"/>
        <v>10030</v>
      </c>
      <c r="B189" s="28" t="str">
        <f>VLOOKUP(A189,Коды!$A$2:$B$1047,2,FALSE)</f>
        <v>Социальное обеспечение населения</v>
      </c>
      <c r="C189" s="40">
        <f t="shared" si="13"/>
        <v>929</v>
      </c>
      <c r="D189" s="41">
        <f t="shared" si="14"/>
        <v>10</v>
      </c>
      <c r="E189" s="42" t="str">
        <f t="shared" si="15"/>
        <v>03</v>
      </c>
      <c r="F189" s="46" t="str">
        <f t="shared" si="16"/>
        <v/>
      </c>
      <c r="G189" s="40" t="str">
        <f t="shared" si="17"/>
        <v/>
      </c>
      <c r="I189" s="84"/>
      <c r="J189" s="66"/>
      <c r="K189" s="143">
        <v>1003</v>
      </c>
      <c r="L189" s="143"/>
      <c r="M189" s="143"/>
      <c r="N189" s="75">
        <v>440</v>
      </c>
      <c r="O189" s="71">
        <v>308</v>
      </c>
    </row>
    <row r="190" spans="1:15" s="40" customFormat="1" ht="25.5">
      <c r="A190" s="42">
        <f t="shared" si="12"/>
        <v>700000000</v>
      </c>
      <c r="B190" s="28" t="str">
        <f>VLOOKUP(A190,Коды!$A$2:$B$1047,2,FALSE)</f>
        <v>Муниципальная программа «Социальная поддержка старшего поколения, ветеранов и инвалидов и иных категорий граждан » на 2019-2025 годы</v>
      </c>
      <c r="C190" s="40">
        <f t="shared" si="13"/>
        <v>929</v>
      </c>
      <c r="D190" s="41">
        <f t="shared" si="14"/>
        <v>10</v>
      </c>
      <c r="E190" s="42" t="str">
        <f t="shared" si="15"/>
        <v>03</v>
      </c>
      <c r="F190" s="46">
        <f t="shared" si="16"/>
        <v>700000000</v>
      </c>
      <c r="G190" s="40" t="str">
        <f t="shared" si="17"/>
        <v/>
      </c>
      <c r="I190" s="84"/>
      <c r="J190" s="66"/>
      <c r="K190" s="16"/>
      <c r="L190" s="67">
        <v>700000000</v>
      </c>
      <c r="M190" s="67"/>
      <c r="N190" s="74">
        <v>440</v>
      </c>
      <c r="O190" s="70">
        <v>308</v>
      </c>
    </row>
    <row r="191" spans="1:15" s="40" customFormat="1" ht="25.5">
      <c r="A191" s="42">
        <f t="shared" si="12"/>
        <v>313</v>
      </c>
      <c r="B191" s="28" t="str">
        <f>VLOOKUP(A191,Коды!$A$2:$B$1047,2,FALSE)</f>
        <v>Пособия, компенсации, меры социальной поддержки по публичным нормативным обязательствам</v>
      </c>
      <c r="C191" s="40">
        <f t="shared" si="13"/>
        <v>929</v>
      </c>
      <c r="D191" s="41">
        <f t="shared" si="14"/>
        <v>10</v>
      </c>
      <c r="E191" s="42" t="str">
        <f t="shared" si="15"/>
        <v>03</v>
      </c>
      <c r="F191" s="46">
        <f t="shared" si="16"/>
        <v>700000000</v>
      </c>
      <c r="G191" s="40">
        <f t="shared" si="17"/>
        <v>313</v>
      </c>
      <c r="I191" s="85"/>
      <c r="J191" s="66"/>
      <c r="K191" s="16"/>
      <c r="L191" s="66"/>
      <c r="M191" s="66">
        <v>313</v>
      </c>
      <c r="N191" s="76">
        <v>440</v>
      </c>
      <c r="O191" s="72">
        <v>308</v>
      </c>
    </row>
    <row r="192" spans="1:15" s="40" customFormat="1" ht="15">
      <c r="A192" s="42">
        <f t="shared" si="12"/>
        <v>933</v>
      </c>
      <c r="B192" s="28" t="str">
        <f>VLOOKUP(A192,Коды!$A$2:$B$1047,2,FALSE)</f>
        <v>Собрание представителей м.р. Камышлинский Самарской области</v>
      </c>
      <c r="C192" s="40">
        <f t="shared" si="13"/>
        <v>933</v>
      </c>
      <c r="D192" s="41" t="str">
        <f t="shared" si="14"/>
        <v/>
      </c>
      <c r="E192" s="42" t="str">
        <f t="shared" si="15"/>
        <v/>
      </c>
      <c r="F192" s="46" t="str">
        <f t="shared" si="16"/>
        <v/>
      </c>
      <c r="G192" s="40" t="str">
        <f t="shared" si="17"/>
        <v/>
      </c>
      <c r="I192" s="64">
        <v>933</v>
      </c>
      <c r="J192" s="78"/>
      <c r="K192" s="78"/>
      <c r="L192" s="78"/>
      <c r="M192" s="79"/>
      <c r="N192" s="77">
        <v>1407.1019999999999</v>
      </c>
      <c r="O192" s="73">
        <v>966.19264</v>
      </c>
    </row>
    <row r="193" spans="1:15" s="40" customFormat="1" ht="14.25">
      <c r="A193" s="42">
        <f t="shared" si="12"/>
        <v>1</v>
      </c>
      <c r="B193" s="28" t="str">
        <f>VLOOKUP(A193,Коды!$A$2:$B$1047,2,FALSE)</f>
        <v>Общегосударственные вопросы</v>
      </c>
      <c r="C193" s="40">
        <f t="shared" si="13"/>
        <v>933</v>
      </c>
      <c r="D193" s="41">
        <f t="shared" si="14"/>
        <v>1</v>
      </c>
      <c r="E193" s="42" t="str">
        <f t="shared" si="15"/>
        <v/>
      </c>
      <c r="F193" s="46" t="str">
        <f t="shared" si="16"/>
        <v/>
      </c>
      <c r="G193" s="40" t="str">
        <f t="shared" si="17"/>
        <v/>
      </c>
      <c r="I193" s="84"/>
      <c r="J193" s="65">
        <v>1</v>
      </c>
      <c r="K193" s="80"/>
      <c r="L193" s="80"/>
      <c r="M193" s="81"/>
      <c r="N193" s="74">
        <v>1407.1019999999999</v>
      </c>
      <c r="O193" s="70">
        <v>966.19264</v>
      </c>
    </row>
    <row r="194" spans="1:15" s="40" customFormat="1" ht="38.25">
      <c r="A194" s="42">
        <f t="shared" si="12"/>
        <v>1030</v>
      </c>
      <c r="B194" s="28" t="str">
        <f>VLOOKUP(A194,Коды!$A$2:$B$1047,2,FALSE)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C194" s="40">
        <f t="shared" si="13"/>
        <v>933</v>
      </c>
      <c r="D194" s="41">
        <f t="shared" si="14"/>
        <v>1</v>
      </c>
      <c r="E194" s="42" t="str">
        <f t="shared" si="15"/>
        <v>03</v>
      </c>
      <c r="F194" s="46" t="str">
        <f t="shared" si="16"/>
        <v/>
      </c>
      <c r="G194" s="40" t="str">
        <f t="shared" si="17"/>
        <v/>
      </c>
      <c r="I194" s="84"/>
      <c r="J194" s="82"/>
      <c r="K194" s="245">
        <v>103</v>
      </c>
      <c r="L194" s="243"/>
      <c r="M194" s="244"/>
      <c r="N194" s="75">
        <v>883.194</v>
      </c>
      <c r="O194" s="71">
        <v>584.08521</v>
      </c>
    </row>
    <row r="195" spans="1:15" s="40" customFormat="1" ht="38.25">
      <c r="A195" s="42">
        <f t="shared" si="12"/>
        <v>2900000000</v>
      </c>
      <c r="B195" s="28" t="str">
        <f>VLOOKUP(A195,Коды!$A$2:$B$1047,2,FALSE)</f>
        <v xml:space="preserve">Муниципальная программа "Совершенствование организации по решению вопросов местного значения" на 2019-2025 гг.
</v>
      </c>
      <c r="C195" s="40">
        <f t="shared" si="13"/>
        <v>933</v>
      </c>
      <c r="D195" s="41">
        <f t="shared" si="14"/>
        <v>1</v>
      </c>
      <c r="E195" s="42" t="str">
        <f t="shared" si="15"/>
        <v>03</v>
      </c>
      <c r="F195" s="46">
        <f t="shared" si="16"/>
        <v>2900000000</v>
      </c>
      <c r="G195" s="40" t="str">
        <f t="shared" si="17"/>
        <v/>
      </c>
      <c r="I195" s="84"/>
      <c r="J195" s="82"/>
      <c r="K195" s="246"/>
      <c r="L195" s="67">
        <v>2900000000</v>
      </c>
      <c r="M195" s="67"/>
      <c r="N195" s="74">
        <v>883.194</v>
      </c>
      <c r="O195" s="70">
        <v>584.08521</v>
      </c>
    </row>
    <row r="196" spans="1:15" s="40" customFormat="1" ht="25.5">
      <c r="A196" s="42">
        <f t="shared" si="12"/>
        <v>121</v>
      </c>
      <c r="B196" s="28" t="str">
        <f>VLOOKUP(A196,Коды!$A$2:$B$1047,2,FALSE)</f>
        <v>Фонд оплаты труда государственных (муниципальных) органов и взносы по обязательному социальному страхованию</v>
      </c>
      <c r="C196" s="40">
        <f>IF(I196="",IF(A196&lt;&gt;0,C195,""),I196)</f>
        <v>933</v>
      </c>
      <c r="D196" s="41">
        <f>IF(J196="",IF(C195&lt;&gt;C196,"",D195),J196)</f>
        <v>1</v>
      </c>
      <c r="E196" s="42" t="str">
        <f>RIGHT(IF(J196&lt;&gt;"","",IF(K196&lt;&gt;"",K196,IF(D196="","",E195))),2)</f>
        <v>03</v>
      </c>
      <c r="F196" s="46">
        <f>IF(K196&lt;&gt;"","",IF(L196&lt;&gt;"",L196,IF(E196="","",F195)))</f>
        <v>2900000000</v>
      </c>
      <c r="G196" s="40">
        <f>IF(L196&lt;&gt;"","",IF(M196&lt;&gt;"",M196,IF(F196="","",G195)))</f>
        <v>121</v>
      </c>
      <c r="I196" s="84"/>
      <c r="J196" s="82"/>
      <c r="K196" s="246"/>
      <c r="L196" s="66"/>
      <c r="M196" s="66">
        <v>121</v>
      </c>
      <c r="N196" s="76">
        <v>259.703</v>
      </c>
      <c r="O196" s="72">
        <v>170.18207999999998</v>
      </c>
    </row>
    <row r="197" spans="1:15" s="40" customFormat="1" ht="12.75">
      <c r="A197" s="42">
        <f t="shared" si="12"/>
        <v>123</v>
      </c>
      <c r="B197" s="28">
        <f>VLOOKUP(A197,Коды!$A$2:$B$1047,2,FALSE)</f>
        <v>0</v>
      </c>
      <c r="C197" s="40">
        <f>IF(I197="",IF(A197&lt;&gt;0,C196,""),I197)</f>
        <v>933</v>
      </c>
      <c r="D197" s="41">
        <f>IF(J197="",IF(C196&lt;&gt;C197,"",D196),J197)</f>
        <v>1</v>
      </c>
      <c r="E197" s="42" t="str">
        <f>RIGHT(IF(J197&lt;&gt;"","",IF(K197&lt;&gt;"",K197,IF(D197="","",E196))),2)</f>
        <v>03</v>
      </c>
      <c r="F197" s="40">
        <f>IF(K197&lt;&gt;"","",IF(L197&lt;&gt;"",L197,IF(E197="","",F196)))</f>
        <v>2900000000</v>
      </c>
      <c r="G197" s="40">
        <f>IF(L197&lt;&gt;"","",IF(M197&lt;&gt;"",M197,IF(F197="","",G196)))</f>
        <v>123</v>
      </c>
      <c r="I197" s="84"/>
      <c r="J197" s="82"/>
      <c r="K197" s="246"/>
      <c r="L197" s="66"/>
      <c r="M197" s="66">
        <v>123</v>
      </c>
      <c r="N197" s="76">
        <v>508.561</v>
      </c>
      <c r="O197" s="72">
        <v>352.51390000000004</v>
      </c>
    </row>
    <row r="198" spans="1:15" s="40" customFormat="1" ht="12.75">
      <c r="A198" s="42">
        <f t="shared" si="12"/>
        <v>129</v>
      </c>
      <c r="B198" s="28" t="e">
        <f>VLOOKUP(A198,Коды!$A$2:$B$1047,2,FALSE)</f>
        <v>#N/A</v>
      </c>
      <c r="C198" s="40">
        <f aca="true" t="shared" si="18" ref="C198:C256">IF(I198="",IF(A198&lt;&gt;0,C197,""),I198)</f>
        <v>933</v>
      </c>
      <c r="D198" s="41">
        <f aca="true" t="shared" si="19" ref="D198:D256">IF(J198="",IF(C197&lt;&gt;C198,"",D197),J198)</f>
        <v>1</v>
      </c>
      <c r="E198" s="42" t="str">
        <f aca="true" t="shared" si="20" ref="E198:E256">RIGHT(IF(J198&lt;&gt;"","",IF(K198&lt;&gt;"",K198,IF(D198="","",E197))),2)</f>
        <v>03</v>
      </c>
      <c r="F198" s="40">
        <f aca="true" t="shared" si="21" ref="F198:F256">IF(K198&lt;&gt;"","",IF(L198&lt;&gt;"",L198,IF(E198="","",F197)))</f>
        <v>2900000000</v>
      </c>
      <c r="G198" s="40">
        <f aca="true" t="shared" si="22" ref="G198:G256">IF(L198&lt;&gt;"","",IF(M198&lt;&gt;"",M198,IF(F198="","",G197)))</f>
        <v>129</v>
      </c>
      <c r="I198" s="84"/>
      <c r="J198" s="82"/>
      <c r="K198" s="246"/>
      <c r="L198" s="66"/>
      <c r="M198" s="66">
        <v>129</v>
      </c>
      <c r="N198" s="76">
        <v>78.43</v>
      </c>
      <c r="O198" s="72">
        <v>56.35113</v>
      </c>
    </row>
    <row r="199" spans="1:15" s="40" customFormat="1" ht="25.5">
      <c r="A199" s="42">
        <f t="shared" si="12"/>
        <v>244</v>
      </c>
      <c r="B199" s="28" t="str">
        <f>VLOOKUP(A199,Коды!$A$2:$B$1047,2,FALSE)</f>
        <v>Прочая закупка товаров, работ и услуг для обеспечения государственных (муниципальных) нужд</v>
      </c>
      <c r="C199" s="40">
        <f t="shared" si="18"/>
        <v>933</v>
      </c>
      <c r="D199" s="41">
        <f t="shared" si="19"/>
        <v>1</v>
      </c>
      <c r="E199" s="42" t="str">
        <f t="shared" si="20"/>
        <v>03</v>
      </c>
      <c r="F199" s="40">
        <f t="shared" si="21"/>
        <v>2900000000</v>
      </c>
      <c r="G199" s="40">
        <f t="shared" si="22"/>
        <v>244</v>
      </c>
      <c r="I199" s="84"/>
      <c r="J199" s="82"/>
      <c r="K199" s="246"/>
      <c r="L199" s="66"/>
      <c r="M199" s="66">
        <v>244</v>
      </c>
      <c r="N199" s="76">
        <v>31.5</v>
      </c>
      <c r="O199" s="72">
        <v>3.62352</v>
      </c>
    </row>
    <row r="200" spans="1:15" s="40" customFormat="1" ht="12.75">
      <c r="A200" s="42">
        <f t="shared" si="12"/>
        <v>852</v>
      </c>
      <c r="B200" s="28" t="str">
        <f>VLOOKUP(A200,Коды!$A$2:$B$1047,2,FALSE)</f>
        <v>Уплата прочих налогов, сборов и иных платежей</v>
      </c>
      <c r="C200" s="40">
        <f t="shared" si="18"/>
        <v>933</v>
      </c>
      <c r="D200" s="41">
        <f t="shared" si="19"/>
        <v>1</v>
      </c>
      <c r="E200" s="42" t="str">
        <f t="shared" si="20"/>
        <v>03</v>
      </c>
      <c r="F200" s="40">
        <f t="shared" si="21"/>
        <v>2900000000</v>
      </c>
      <c r="G200" s="40">
        <f t="shared" si="22"/>
        <v>852</v>
      </c>
      <c r="I200" s="84"/>
      <c r="J200" s="82"/>
      <c r="K200" s="246"/>
      <c r="L200" s="66"/>
      <c r="M200" s="66">
        <v>852</v>
      </c>
      <c r="N200" s="76">
        <v>4.7</v>
      </c>
      <c r="O200" s="72">
        <v>1.19005</v>
      </c>
    </row>
    <row r="201" spans="1:15" s="40" customFormat="1" ht="12.75">
      <c r="A201" s="42">
        <f t="shared" si="12"/>
        <v>853</v>
      </c>
      <c r="B201" s="28" t="e">
        <f>VLOOKUP(A201,Коды!$A$2:$B$1047,2,FALSE)</f>
        <v>#N/A</v>
      </c>
      <c r="C201" s="40">
        <f t="shared" si="18"/>
        <v>933</v>
      </c>
      <c r="D201" s="41">
        <f t="shared" si="19"/>
        <v>1</v>
      </c>
      <c r="E201" s="42" t="str">
        <f t="shared" si="20"/>
        <v>03</v>
      </c>
      <c r="F201" s="40">
        <f t="shared" si="21"/>
        <v>2900000000</v>
      </c>
      <c r="G201" s="40">
        <f t="shared" si="22"/>
        <v>853</v>
      </c>
      <c r="I201" s="84"/>
      <c r="J201" s="82"/>
      <c r="K201" s="247"/>
      <c r="L201" s="66"/>
      <c r="M201" s="66">
        <v>853</v>
      </c>
      <c r="N201" s="76">
        <v>0.3</v>
      </c>
      <c r="O201" s="72">
        <v>0.22453</v>
      </c>
    </row>
    <row r="202" spans="1:15" s="40" customFormat="1" ht="25.5">
      <c r="A202" s="42">
        <f t="shared" si="12"/>
        <v>1060</v>
      </c>
      <c r="B202" s="28" t="str">
        <f>VLOOKUP(A202,Коды!$A$2:$B$1047,2,FALSE)</f>
        <v>Обеспечение деятельности  финансовых,налоговых и таможенных  органов и органов  финансового(финансово-бюджетного) надзора</v>
      </c>
      <c r="C202" s="40">
        <f t="shared" si="18"/>
        <v>933</v>
      </c>
      <c r="D202" s="41">
        <f t="shared" si="19"/>
        <v>1</v>
      </c>
      <c r="E202" s="42" t="str">
        <f t="shared" si="20"/>
        <v>06</v>
      </c>
      <c r="F202" s="40" t="str">
        <f t="shared" si="21"/>
        <v/>
      </c>
      <c r="G202" s="40" t="str">
        <f t="shared" si="22"/>
        <v/>
      </c>
      <c r="I202" s="84"/>
      <c r="J202" s="82"/>
      <c r="K202" s="68">
        <v>106</v>
      </c>
      <c r="L202" s="68"/>
      <c r="M202" s="68"/>
      <c r="N202" s="75">
        <v>523.908</v>
      </c>
      <c r="O202" s="71">
        <v>382.10743</v>
      </c>
    </row>
    <row r="203" spans="1:15" s="40" customFormat="1" ht="38.25">
      <c r="A203" s="42">
        <f t="shared" si="12"/>
        <v>2900000000</v>
      </c>
      <c r="B203" s="28" t="str">
        <f>VLOOKUP(A203,Коды!$A$2:$B$1047,2,FALSE)</f>
        <v xml:space="preserve">Муниципальная программа "Совершенствование организации по решению вопросов местного значения" на 2019-2025 гг.
</v>
      </c>
      <c r="C203" s="40">
        <f t="shared" si="18"/>
        <v>933</v>
      </c>
      <c r="D203" s="41">
        <f t="shared" si="19"/>
        <v>1</v>
      </c>
      <c r="E203" s="42" t="str">
        <f t="shared" si="20"/>
        <v>06</v>
      </c>
      <c r="F203" s="40">
        <f t="shared" si="21"/>
        <v>2900000000</v>
      </c>
      <c r="G203" s="40" t="str">
        <f t="shared" si="22"/>
        <v/>
      </c>
      <c r="I203" s="84"/>
      <c r="J203" s="82"/>
      <c r="K203" s="66"/>
      <c r="L203" s="67">
        <v>2900000000</v>
      </c>
      <c r="M203" s="67"/>
      <c r="N203" s="74">
        <v>523.908</v>
      </c>
      <c r="O203" s="70">
        <v>382.10743</v>
      </c>
    </row>
    <row r="204" spans="1:15" s="40" customFormat="1" ht="25.5">
      <c r="A204" s="42">
        <f t="shared" si="12"/>
        <v>121</v>
      </c>
      <c r="B204" s="28" t="str">
        <f>VLOOKUP(A204,Коды!$A$2:$B$1047,2,FALSE)</f>
        <v>Фонд оплаты труда государственных (муниципальных) органов и взносы по обязательному социальному страхованию</v>
      </c>
      <c r="C204" s="40">
        <f t="shared" si="18"/>
        <v>933</v>
      </c>
      <c r="D204" s="41">
        <f t="shared" si="19"/>
        <v>1</v>
      </c>
      <c r="E204" s="42" t="str">
        <f t="shared" si="20"/>
        <v>06</v>
      </c>
      <c r="F204" s="40">
        <f t="shared" si="21"/>
        <v>2900000000</v>
      </c>
      <c r="G204" s="40">
        <f t="shared" si="22"/>
        <v>121</v>
      </c>
      <c r="I204" s="84"/>
      <c r="J204" s="82"/>
      <c r="K204" s="66"/>
      <c r="L204" s="66"/>
      <c r="M204" s="66">
        <v>121</v>
      </c>
      <c r="N204" s="76">
        <v>392.24837</v>
      </c>
      <c r="O204" s="72">
        <v>293.64309000000003</v>
      </c>
    </row>
    <row r="205" spans="1:15" s="40" customFormat="1" ht="12.75">
      <c r="A205" s="42">
        <f aca="true" t="shared" si="23" ref="A205:A268">IF(M205&lt;&gt;0,M205,IF(L205&lt;&gt;0,L205,IF(K205&lt;&gt;0,K205*10,IF(J205&lt;&gt;0,J205,IF(I205&lt;&gt;0,I205,0)))))</f>
        <v>129</v>
      </c>
      <c r="B205" s="28" t="e">
        <f>VLOOKUP(A205,Коды!$A$2:$B$1047,2,FALSE)</f>
        <v>#N/A</v>
      </c>
      <c r="C205" s="40">
        <f t="shared" si="18"/>
        <v>933</v>
      </c>
      <c r="D205" s="41">
        <f t="shared" si="19"/>
        <v>1</v>
      </c>
      <c r="E205" s="42" t="str">
        <f t="shared" si="20"/>
        <v>06</v>
      </c>
      <c r="F205" s="40">
        <f t="shared" si="21"/>
        <v>2900000000</v>
      </c>
      <c r="G205" s="40">
        <f t="shared" si="22"/>
        <v>129</v>
      </c>
      <c r="I205" s="85"/>
      <c r="J205" s="83"/>
      <c r="K205" s="66"/>
      <c r="L205" s="66"/>
      <c r="M205" s="66">
        <v>129</v>
      </c>
      <c r="N205" s="76">
        <v>131.65963</v>
      </c>
      <c r="O205" s="72">
        <v>88.46433999999999</v>
      </c>
    </row>
    <row r="206" spans="1:15" s="40" customFormat="1" ht="26.25">
      <c r="A206" s="42">
        <f t="shared" si="23"/>
        <v>940</v>
      </c>
      <c r="B206" s="28" t="str">
        <f>VLOOKUP(A206,Коды!$A$2:$B$1047,2,FALSE)</f>
        <v>Комитет по управлению муниципальным имуществом администрации м.р. Камышлинский Самарской области</v>
      </c>
      <c r="C206" s="40">
        <f t="shared" si="18"/>
        <v>940</v>
      </c>
      <c r="D206" s="41" t="str">
        <f t="shared" si="19"/>
        <v/>
      </c>
      <c r="E206" s="42" t="str">
        <f t="shared" si="20"/>
        <v/>
      </c>
      <c r="F206" s="40" t="str">
        <f t="shared" si="21"/>
        <v/>
      </c>
      <c r="G206" s="40" t="str">
        <f t="shared" si="22"/>
        <v/>
      </c>
      <c r="I206" s="64">
        <v>940</v>
      </c>
      <c r="J206" s="78"/>
      <c r="K206" s="78"/>
      <c r="L206" s="78"/>
      <c r="M206" s="79"/>
      <c r="N206" s="77">
        <v>14019.7</v>
      </c>
      <c r="O206" s="73">
        <v>8072.29721</v>
      </c>
    </row>
    <row r="207" spans="1:15" s="40" customFormat="1" ht="14.25">
      <c r="A207" s="42">
        <f t="shared" si="23"/>
        <v>1</v>
      </c>
      <c r="B207" s="28" t="str">
        <f>VLOOKUP(A207,Коды!$A$2:$B$1047,2,FALSE)</f>
        <v>Общегосударственные вопросы</v>
      </c>
      <c r="C207" s="40">
        <f t="shared" si="18"/>
        <v>940</v>
      </c>
      <c r="D207" s="41">
        <f t="shared" si="19"/>
        <v>1</v>
      </c>
      <c r="E207" s="42" t="str">
        <f t="shared" si="20"/>
        <v/>
      </c>
      <c r="F207" s="40" t="str">
        <f t="shared" si="21"/>
        <v/>
      </c>
      <c r="G207" s="40" t="str">
        <f t="shared" si="22"/>
        <v/>
      </c>
      <c r="I207" s="84"/>
      <c r="J207" s="65">
        <v>1</v>
      </c>
      <c r="K207" s="80"/>
      <c r="L207" s="80"/>
      <c r="M207" s="81"/>
      <c r="N207" s="74">
        <v>4846.684</v>
      </c>
      <c r="O207" s="70">
        <v>3629.34981</v>
      </c>
    </row>
    <row r="208" spans="1:15" s="40" customFormat="1" ht="38.25">
      <c r="A208" s="42">
        <f t="shared" si="23"/>
        <v>1040</v>
      </c>
      <c r="B208" s="28" t="str">
        <f>VLOOKUP(A208,Коды!$A$2:$B$1047,2,FALSE)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C208" s="40">
        <f t="shared" si="18"/>
        <v>940</v>
      </c>
      <c r="D208" s="41">
        <f t="shared" si="19"/>
        <v>1</v>
      </c>
      <c r="E208" s="42" t="str">
        <f t="shared" si="20"/>
        <v>04</v>
      </c>
      <c r="F208" s="40" t="str">
        <f t="shared" si="21"/>
        <v/>
      </c>
      <c r="G208" s="40" t="str">
        <f t="shared" si="22"/>
        <v/>
      </c>
      <c r="I208" s="84"/>
      <c r="J208" s="82"/>
      <c r="K208" s="143">
        <v>104</v>
      </c>
      <c r="L208" s="143"/>
      <c r="M208" s="143"/>
      <c r="N208" s="75">
        <v>441.024</v>
      </c>
      <c r="O208" s="71">
        <v>118.56127000000001</v>
      </c>
    </row>
    <row r="209" spans="1:15" s="40" customFormat="1" ht="25.5">
      <c r="A209" s="42">
        <f t="shared" si="23"/>
        <v>2000000000</v>
      </c>
      <c r="B209" s="28" t="str">
        <f>VLOOKUP(A209,Коды!$A$2:$B$1047,2,FALSE)</f>
        <v xml:space="preserve">Муниципальная программа  "Охрана окружающей среды и обеспечение экологической безопасности населения " на 2019-2025гг. </v>
      </c>
      <c r="C209" s="40">
        <f t="shared" si="18"/>
        <v>940</v>
      </c>
      <c r="D209" s="41">
        <f t="shared" si="19"/>
        <v>1</v>
      </c>
      <c r="E209" s="42" t="str">
        <f t="shared" si="20"/>
        <v>04</v>
      </c>
      <c r="F209" s="40">
        <f t="shared" si="21"/>
        <v>2000000000</v>
      </c>
      <c r="G209" s="40" t="str">
        <f t="shared" si="22"/>
        <v/>
      </c>
      <c r="I209" s="84"/>
      <c r="J209" s="82"/>
      <c r="K209" s="16"/>
      <c r="L209" s="67">
        <v>2000000000</v>
      </c>
      <c r="M209" s="67"/>
      <c r="N209" s="74">
        <v>441.024</v>
      </c>
      <c r="O209" s="70">
        <v>118.56127000000001</v>
      </c>
    </row>
    <row r="210" spans="1:15" s="40" customFormat="1" ht="25.5">
      <c r="A210" s="42">
        <f t="shared" si="23"/>
        <v>121</v>
      </c>
      <c r="B210" s="28" t="str">
        <f>VLOOKUP(A210,Коды!$A$2:$B$1047,2,FALSE)</f>
        <v>Фонд оплаты труда государственных (муниципальных) органов и взносы по обязательному социальному страхованию</v>
      </c>
      <c r="C210" s="40">
        <f t="shared" si="18"/>
        <v>940</v>
      </c>
      <c r="D210" s="41">
        <f t="shared" si="19"/>
        <v>1</v>
      </c>
      <c r="E210" s="42" t="str">
        <f t="shared" si="20"/>
        <v>04</v>
      </c>
      <c r="F210" s="40">
        <f t="shared" si="21"/>
        <v>2000000000</v>
      </c>
      <c r="G210" s="40">
        <f t="shared" si="22"/>
        <v>121</v>
      </c>
      <c r="I210" s="84"/>
      <c r="J210" s="82"/>
      <c r="K210" s="16"/>
      <c r="L210" s="66"/>
      <c r="M210" s="66">
        <v>121</v>
      </c>
      <c r="N210" s="76">
        <v>338.71</v>
      </c>
      <c r="O210" s="72">
        <v>90.01564</v>
      </c>
    </row>
    <row r="211" spans="1:15" s="40" customFormat="1" ht="12.75">
      <c r="A211" s="42">
        <f t="shared" si="23"/>
        <v>129</v>
      </c>
      <c r="B211" s="28" t="e">
        <f>VLOOKUP(A211,Коды!$A$2:$B$1047,2,FALSE)</f>
        <v>#N/A</v>
      </c>
      <c r="C211" s="40">
        <f t="shared" si="18"/>
        <v>940</v>
      </c>
      <c r="D211" s="41">
        <f t="shared" si="19"/>
        <v>1</v>
      </c>
      <c r="E211" s="42" t="str">
        <f t="shared" si="20"/>
        <v>04</v>
      </c>
      <c r="F211" s="40">
        <f t="shared" si="21"/>
        <v>2000000000</v>
      </c>
      <c r="G211" s="40">
        <f t="shared" si="22"/>
        <v>129</v>
      </c>
      <c r="I211" s="84"/>
      <c r="J211" s="82"/>
      <c r="K211" s="16"/>
      <c r="L211" s="66"/>
      <c r="M211" s="66">
        <v>129</v>
      </c>
      <c r="N211" s="76">
        <v>102.314</v>
      </c>
      <c r="O211" s="72">
        <v>28.545630000000003</v>
      </c>
    </row>
    <row r="212" spans="1:15" s="40" customFormat="1" ht="12.75">
      <c r="A212" s="42">
        <f t="shared" si="23"/>
        <v>1130</v>
      </c>
      <c r="B212" s="28" t="str">
        <f>VLOOKUP(A212,Коды!$A$2:$B$1047,2,FALSE)</f>
        <v>Другие общегосударственные вопросы</v>
      </c>
      <c r="C212" s="40">
        <f t="shared" si="18"/>
        <v>940</v>
      </c>
      <c r="D212" s="41">
        <f t="shared" si="19"/>
        <v>1</v>
      </c>
      <c r="E212" s="42" t="str">
        <f t="shared" si="20"/>
        <v>13</v>
      </c>
      <c r="F212" s="40" t="str">
        <f t="shared" si="21"/>
        <v/>
      </c>
      <c r="G212" s="40" t="str">
        <f t="shared" si="22"/>
        <v/>
      </c>
      <c r="I212" s="84"/>
      <c r="J212" s="82"/>
      <c r="K212" s="245">
        <v>113</v>
      </c>
      <c r="L212" s="243"/>
      <c r="M212" s="244"/>
      <c r="N212" s="75">
        <v>4405.66</v>
      </c>
      <c r="O212" s="71">
        <v>3510.78854</v>
      </c>
    </row>
    <row r="213" spans="1:15" s="40" customFormat="1" ht="25.5">
      <c r="A213" s="42">
        <f t="shared" si="23"/>
        <v>1400000000</v>
      </c>
      <c r="B213" s="28" t="str">
        <f>VLOOKUP(A213,Коды!$A$2:$B$1047,2,FALSE)</f>
        <v>Муниципальная программа «Повышение эффективности управления имуществом и земельными ресурсами» на 2019-2025 гг.</v>
      </c>
      <c r="C213" s="40">
        <f t="shared" si="18"/>
        <v>940</v>
      </c>
      <c r="D213" s="41">
        <f t="shared" si="19"/>
        <v>1</v>
      </c>
      <c r="E213" s="42" t="str">
        <f t="shared" si="20"/>
        <v>13</v>
      </c>
      <c r="F213" s="40">
        <f t="shared" si="21"/>
        <v>1400000000</v>
      </c>
      <c r="G213" s="40" t="str">
        <f t="shared" si="22"/>
        <v/>
      </c>
      <c r="I213" s="84"/>
      <c r="J213" s="82"/>
      <c r="K213" s="246"/>
      <c r="L213" s="67">
        <v>1400000000</v>
      </c>
      <c r="M213" s="67"/>
      <c r="N213" s="74">
        <v>4405.66</v>
      </c>
      <c r="O213" s="70">
        <v>3510.78854</v>
      </c>
    </row>
    <row r="214" spans="1:15" ht="25.5">
      <c r="A214" s="2">
        <f t="shared" si="23"/>
        <v>121</v>
      </c>
      <c r="B214" s="3" t="str">
        <f>VLOOKUP(A214,Коды!$A$2:$B$1047,2,FALSE)</f>
        <v>Фонд оплаты труда государственных (муниципальных) органов и взносы по обязательному социальному страхованию</v>
      </c>
      <c r="C214">
        <f t="shared" si="18"/>
        <v>940</v>
      </c>
      <c r="D214" s="47">
        <f t="shared" si="19"/>
        <v>1</v>
      </c>
      <c r="E214" s="2" t="str">
        <f t="shared" si="20"/>
        <v>13</v>
      </c>
      <c r="F214">
        <f t="shared" si="21"/>
        <v>1400000000</v>
      </c>
      <c r="G214">
        <f t="shared" si="22"/>
        <v>121</v>
      </c>
      <c r="H214"/>
      <c r="I214" s="84"/>
      <c r="J214" s="82"/>
      <c r="K214" s="246"/>
      <c r="L214" s="66"/>
      <c r="M214" s="66">
        <v>121</v>
      </c>
      <c r="N214" s="76">
        <v>1454.639</v>
      </c>
      <c r="O214" s="72">
        <v>1108.08847</v>
      </c>
    </row>
    <row r="215" spans="1:15" ht="12.75">
      <c r="A215" s="2">
        <f t="shared" si="23"/>
        <v>129</v>
      </c>
      <c r="B215" s="3" t="e">
        <f>VLOOKUP(A215,Коды!$A$2:$B$1047,2,FALSE)</f>
        <v>#N/A</v>
      </c>
      <c r="C215">
        <f t="shared" si="18"/>
        <v>940</v>
      </c>
      <c r="D215" s="47">
        <f t="shared" si="19"/>
        <v>1</v>
      </c>
      <c r="E215" s="2" t="str">
        <f t="shared" si="20"/>
        <v>13</v>
      </c>
      <c r="F215">
        <f t="shared" si="21"/>
        <v>1400000000</v>
      </c>
      <c r="G215">
        <f t="shared" si="22"/>
        <v>129</v>
      </c>
      <c r="H215"/>
      <c r="I215" s="84"/>
      <c r="J215" s="82"/>
      <c r="K215" s="246"/>
      <c r="L215" s="66"/>
      <c r="M215" s="66">
        <v>129</v>
      </c>
      <c r="N215" s="76">
        <v>439.30100000000004</v>
      </c>
      <c r="O215" s="72">
        <v>340.71742</v>
      </c>
    </row>
    <row r="216" spans="1:15" ht="25.5">
      <c r="A216" s="2">
        <f t="shared" si="23"/>
        <v>244</v>
      </c>
      <c r="B216" s="3" t="str">
        <f>VLOOKUP(A216,Коды!$A$2:$B$1047,2,FALSE)</f>
        <v>Прочая закупка товаров, работ и услуг для обеспечения государственных (муниципальных) нужд</v>
      </c>
      <c r="C216">
        <f t="shared" si="18"/>
        <v>940</v>
      </c>
      <c r="D216" s="47">
        <f t="shared" si="19"/>
        <v>1</v>
      </c>
      <c r="E216" s="2" t="str">
        <f t="shared" si="20"/>
        <v>13</v>
      </c>
      <c r="F216">
        <f t="shared" si="21"/>
        <v>1400000000</v>
      </c>
      <c r="G216">
        <f t="shared" si="22"/>
        <v>244</v>
      </c>
      <c r="H216"/>
      <c r="I216" s="84"/>
      <c r="J216" s="82"/>
      <c r="K216" s="246"/>
      <c r="L216" s="66"/>
      <c r="M216" s="66">
        <v>244</v>
      </c>
      <c r="N216" s="76">
        <v>367</v>
      </c>
      <c r="O216" s="72">
        <v>254.51157</v>
      </c>
    </row>
    <row r="217" spans="1:15" ht="12.75">
      <c r="A217" s="2">
        <f t="shared" si="23"/>
        <v>851</v>
      </c>
      <c r="B217" s="3" t="str">
        <f>VLOOKUP(A217,Коды!$A$2:$B$1047,2,FALSE)</f>
        <v>Уплата налога на имущество организаций и земельного налога</v>
      </c>
      <c r="C217">
        <f t="shared" si="18"/>
        <v>940</v>
      </c>
      <c r="D217" s="47">
        <f t="shared" si="19"/>
        <v>1</v>
      </c>
      <c r="E217" s="2" t="str">
        <f t="shared" si="20"/>
        <v>13</v>
      </c>
      <c r="F217">
        <f t="shared" si="21"/>
        <v>1400000000</v>
      </c>
      <c r="G217">
        <f t="shared" si="22"/>
        <v>851</v>
      </c>
      <c r="H217"/>
      <c r="I217" s="84"/>
      <c r="J217" s="82"/>
      <c r="K217" s="246"/>
      <c r="L217" s="66"/>
      <c r="M217" s="66">
        <v>851</v>
      </c>
      <c r="N217" s="76">
        <v>1976.72</v>
      </c>
      <c r="O217" s="72">
        <v>1687.722</v>
      </c>
    </row>
    <row r="218" spans="1:15" ht="12.75">
      <c r="A218" s="2">
        <f t="shared" si="23"/>
        <v>852</v>
      </c>
      <c r="B218" s="3" t="str">
        <f>VLOOKUP(A218,Коды!$A$2:$B$1047,2,FALSE)</f>
        <v>Уплата прочих налогов, сборов и иных платежей</v>
      </c>
      <c r="C218">
        <f t="shared" si="18"/>
        <v>940</v>
      </c>
      <c r="D218" s="47">
        <f t="shared" si="19"/>
        <v>1</v>
      </c>
      <c r="E218" s="2" t="str">
        <f t="shared" si="20"/>
        <v>13</v>
      </c>
      <c r="F218">
        <f t="shared" si="21"/>
        <v>1400000000</v>
      </c>
      <c r="G218">
        <f t="shared" si="22"/>
        <v>852</v>
      </c>
      <c r="H218"/>
      <c r="I218" s="84"/>
      <c r="J218" s="82"/>
      <c r="K218" s="246"/>
      <c r="L218" s="66"/>
      <c r="M218" s="66">
        <v>852</v>
      </c>
      <c r="N218" s="76">
        <v>166</v>
      </c>
      <c r="O218" s="72">
        <v>118.98049</v>
      </c>
    </row>
    <row r="219" spans="1:15" ht="12.75">
      <c r="A219" s="2">
        <f t="shared" si="23"/>
        <v>853</v>
      </c>
      <c r="B219" s="3" t="e">
        <f>VLOOKUP(A219,Коды!$A$2:$B$1047,2,FALSE)</f>
        <v>#N/A</v>
      </c>
      <c r="C219">
        <f t="shared" si="18"/>
        <v>940</v>
      </c>
      <c r="D219" s="47">
        <f t="shared" si="19"/>
        <v>1</v>
      </c>
      <c r="E219" s="2" t="str">
        <f t="shared" si="20"/>
        <v>13</v>
      </c>
      <c r="F219">
        <f t="shared" si="21"/>
        <v>1400000000</v>
      </c>
      <c r="G219">
        <f t="shared" si="22"/>
        <v>853</v>
      </c>
      <c r="H219"/>
      <c r="I219" s="84"/>
      <c r="J219" s="83"/>
      <c r="K219" s="247"/>
      <c r="L219" s="66"/>
      <c r="M219" s="66">
        <v>853</v>
      </c>
      <c r="N219" s="76">
        <v>2</v>
      </c>
      <c r="O219" s="72">
        <v>0.7685900000000001</v>
      </c>
    </row>
    <row r="220" spans="1:15" ht="14.25">
      <c r="A220" s="2">
        <f t="shared" si="23"/>
        <v>5</v>
      </c>
      <c r="B220" s="3" t="str">
        <f>VLOOKUP(A220,Коды!$A$2:$B$1047,2,FALSE)</f>
        <v>Жилищно-коммунальное хозяйство</v>
      </c>
      <c r="C220">
        <f t="shared" si="18"/>
        <v>940</v>
      </c>
      <c r="D220" s="47">
        <f t="shared" si="19"/>
        <v>5</v>
      </c>
      <c r="E220" s="2" t="str">
        <f t="shared" si="20"/>
        <v/>
      </c>
      <c r="F220" t="str">
        <f t="shared" si="21"/>
        <v/>
      </c>
      <c r="G220" t="str">
        <f t="shared" si="22"/>
        <v/>
      </c>
      <c r="H220"/>
      <c r="I220" s="84"/>
      <c r="J220" s="67">
        <v>5</v>
      </c>
      <c r="K220" s="67"/>
      <c r="L220" s="67"/>
      <c r="M220" s="67"/>
      <c r="N220" s="74">
        <v>95.362</v>
      </c>
      <c r="O220" s="70">
        <v>24.511400000000002</v>
      </c>
    </row>
    <row r="221" spans="1:15" ht="12.75">
      <c r="A221" s="2">
        <f t="shared" si="23"/>
        <v>5010</v>
      </c>
      <c r="B221" s="3" t="str">
        <f>VLOOKUP(A221,Коды!$A$2:$B$1047,2,FALSE)</f>
        <v>Жилищное хозяйство</v>
      </c>
      <c r="C221">
        <f t="shared" si="18"/>
        <v>940</v>
      </c>
      <c r="D221" s="47">
        <f t="shared" si="19"/>
        <v>5</v>
      </c>
      <c r="E221" s="2" t="str">
        <f t="shared" si="20"/>
        <v>01</v>
      </c>
      <c r="F221" t="str">
        <f t="shared" si="21"/>
        <v/>
      </c>
      <c r="G221" t="str">
        <f t="shared" si="22"/>
        <v/>
      </c>
      <c r="H221"/>
      <c r="I221" s="84"/>
      <c r="J221" s="66"/>
      <c r="K221" s="68">
        <v>501</v>
      </c>
      <c r="L221" s="68"/>
      <c r="M221" s="68"/>
      <c r="N221" s="75">
        <v>95.362</v>
      </c>
      <c r="O221" s="71">
        <v>24.511400000000002</v>
      </c>
    </row>
    <row r="222" spans="1:15" ht="25.5">
      <c r="A222" s="2">
        <f t="shared" si="23"/>
        <v>1100000000</v>
      </c>
      <c r="B222" s="3" t="str">
        <f>VLOOKUP(A222,Коды!$A$2:$B$1047,2,FALSE)</f>
        <v>Муниципальная программа «Содержание и развитие жилищного хозяйства и коммунальной инфраструктуры » на 2019-2021 годы</v>
      </c>
      <c r="C222">
        <f t="shared" si="18"/>
        <v>940</v>
      </c>
      <c r="D222" s="47">
        <f t="shared" si="19"/>
        <v>5</v>
      </c>
      <c r="E222" s="2" t="str">
        <f t="shared" si="20"/>
        <v>01</v>
      </c>
      <c r="F222">
        <f t="shared" si="21"/>
        <v>1100000000</v>
      </c>
      <c r="G222" t="str">
        <f t="shared" si="22"/>
        <v/>
      </c>
      <c r="H222"/>
      <c r="I222" s="84"/>
      <c r="J222" s="66"/>
      <c r="K222" s="66"/>
      <c r="L222" s="67">
        <v>1100000000</v>
      </c>
      <c r="M222" s="67"/>
      <c r="N222" s="74">
        <v>95.362</v>
      </c>
      <c r="O222" s="70">
        <v>24.511400000000002</v>
      </c>
    </row>
    <row r="223" spans="1:15" ht="25.5">
      <c r="A223" s="2">
        <f t="shared" si="23"/>
        <v>244</v>
      </c>
      <c r="B223" s="3" t="str">
        <f>VLOOKUP(A223,Коды!$A$2:$B$1047,2,FALSE)</f>
        <v>Прочая закупка товаров, работ и услуг для обеспечения государственных (муниципальных) нужд</v>
      </c>
      <c r="C223">
        <f t="shared" si="18"/>
        <v>940</v>
      </c>
      <c r="D223" s="47">
        <f t="shared" si="19"/>
        <v>5</v>
      </c>
      <c r="E223" s="2" t="str">
        <f t="shared" si="20"/>
        <v>01</v>
      </c>
      <c r="F223">
        <f t="shared" si="21"/>
        <v>1100000000</v>
      </c>
      <c r="G223">
        <f t="shared" si="22"/>
        <v>244</v>
      </c>
      <c r="H223"/>
      <c r="I223" s="84"/>
      <c r="J223" s="66"/>
      <c r="K223" s="66"/>
      <c r="L223" s="66"/>
      <c r="M223" s="66">
        <v>244</v>
      </c>
      <c r="N223" s="76">
        <v>95.362</v>
      </c>
      <c r="O223" s="72">
        <v>24.511400000000002</v>
      </c>
    </row>
    <row r="224" spans="1:15" ht="14.25">
      <c r="A224" s="2">
        <f t="shared" si="23"/>
        <v>6</v>
      </c>
      <c r="B224" s="3" t="str">
        <f>VLOOKUP(A224,Коды!$A$2:$B$1047,2,FALSE)</f>
        <v>Охрана окружающей среды</v>
      </c>
      <c r="C224">
        <f t="shared" si="18"/>
        <v>940</v>
      </c>
      <c r="D224" s="47">
        <f t="shared" si="19"/>
        <v>6</v>
      </c>
      <c r="E224" s="2" t="str">
        <f t="shared" si="20"/>
        <v/>
      </c>
      <c r="F224" t="str">
        <f t="shared" si="21"/>
        <v/>
      </c>
      <c r="G224" t="str">
        <f t="shared" si="22"/>
        <v/>
      </c>
      <c r="H224"/>
      <c r="I224" s="84"/>
      <c r="J224" s="67">
        <v>6</v>
      </c>
      <c r="K224" s="67"/>
      <c r="L224" s="67"/>
      <c r="M224" s="67"/>
      <c r="N224" s="74">
        <v>2450</v>
      </c>
      <c r="O224" s="70">
        <v>0</v>
      </c>
    </row>
    <row r="225" spans="1:15" ht="12.75">
      <c r="A225" s="2">
        <f t="shared" si="23"/>
        <v>6050</v>
      </c>
      <c r="B225" s="3" t="str">
        <f>VLOOKUP(A225,Коды!$A$2:$B$1047,2,FALSE)</f>
        <v>Другие вопросы в области охраны окружающей среды</v>
      </c>
      <c r="C225">
        <f t="shared" si="18"/>
        <v>940</v>
      </c>
      <c r="D225" s="47">
        <f t="shared" si="19"/>
        <v>6</v>
      </c>
      <c r="E225" s="2" t="str">
        <f t="shared" si="20"/>
        <v>05</v>
      </c>
      <c r="F225" t="str">
        <f t="shared" si="21"/>
        <v/>
      </c>
      <c r="G225" t="str">
        <f t="shared" si="22"/>
        <v/>
      </c>
      <c r="H225"/>
      <c r="I225" s="84"/>
      <c r="J225" s="66"/>
      <c r="K225" s="68">
        <v>605</v>
      </c>
      <c r="L225" s="68"/>
      <c r="M225" s="68"/>
      <c r="N225" s="75">
        <v>2450</v>
      </c>
      <c r="O225" s="71">
        <v>0</v>
      </c>
    </row>
    <row r="226" spans="1:15" ht="25.5">
      <c r="A226" s="2">
        <f t="shared" si="23"/>
        <v>2000000000</v>
      </c>
      <c r="B226" s="3" t="str">
        <f>VLOOKUP(A226,Коды!$A$2:$B$1047,2,FALSE)</f>
        <v xml:space="preserve">Муниципальная программа  "Охрана окружающей среды и обеспечение экологической безопасности населения " на 2019-2025гг. </v>
      </c>
      <c r="C226">
        <f t="shared" si="18"/>
        <v>940</v>
      </c>
      <c r="D226" s="47">
        <f t="shared" si="19"/>
        <v>6</v>
      </c>
      <c r="E226" s="2" t="str">
        <f t="shared" si="20"/>
        <v>05</v>
      </c>
      <c r="F226">
        <f t="shared" si="21"/>
        <v>2000000000</v>
      </c>
      <c r="G226" t="str">
        <f t="shared" si="22"/>
        <v/>
      </c>
      <c r="H226"/>
      <c r="I226" s="84"/>
      <c r="J226" s="66"/>
      <c r="K226" s="66"/>
      <c r="L226" s="67">
        <v>2000000000</v>
      </c>
      <c r="M226" s="67"/>
      <c r="N226" s="74">
        <v>2450</v>
      </c>
      <c r="O226" s="70">
        <v>0</v>
      </c>
    </row>
    <row r="227" spans="1:15" ht="25.5">
      <c r="A227" s="2">
        <f t="shared" si="23"/>
        <v>244</v>
      </c>
      <c r="B227" s="3" t="str">
        <f>VLOOKUP(A227,Коды!$A$2:$B$1047,2,FALSE)</f>
        <v>Прочая закупка товаров, работ и услуг для обеспечения государственных (муниципальных) нужд</v>
      </c>
      <c r="C227">
        <f t="shared" si="18"/>
        <v>940</v>
      </c>
      <c r="D227" s="47">
        <f t="shared" si="19"/>
        <v>6</v>
      </c>
      <c r="E227" s="2" t="str">
        <f t="shared" si="20"/>
        <v>05</v>
      </c>
      <c r="F227">
        <f t="shared" si="21"/>
        <v>2000000000</v>
      </c>
      <c r="G227">
        <f t="shared" si="22"/>
        <v>244</v>
      </c>
      <c r="H227"/>
      <c r="I227" s="84"/>
      <c r="J227" s="66"/>
      <c r="K227" s="66"/>
      <c r="L227" s="66"/>
      <c r="M227" s="66">
        <v>244</v>
      </c>
      <c r="N227" s="76">
        <v>2450</v>
      </c>
      <c r="O227" s="72">
        <v>0</v>
      </c>
    </row>
    <row r="228" spans="1:15" ht="14.25">
      <c r="A228" s="2">
        <f t="shared" si="23"/>
        <v>10</v>
      </c>
      <c r="B228" s="3" t="str">
        <f>VLOOKUP(A228,Коды!$A$2:$B$1047,2,FALSE)</f>
        <v>Социальная политика</v>
      </c>
      <c r="C228">
        <f t="shared" si="18"/>
        <v>940</v>
      </c>
      <c r="D228" s="47">
        <f t="shared" si="19"/>
        <v>10</v>
      </c>
      <c r="E228" s="2" t="str">
        <f t="shared" si="20"/>
        <v/>
      </c>
      <c r="F228" t="str">
        <f t="shared" si="21"/>
        <v/>
      </c>
      <c r="G228" t="str">
        <f t="shared" si="22"/>
        <v/>
      </c>
      <c r="H228"/>
      <c r="I228" s="84"/>
      <c r="J228" s="235">
        <v>10</v>
      </c>
      <c r="K228" s="231"/>
      <c r="L228" s="231"/>
      <c r="M228" s="232"/>
      <c r="N228" s="74">
        <v>6627.654</v>
      </c>
      <c r="O228" s="70">
        <v>4418.436</v>
      </c>
    </row>
    <row r="229" spans="1:15" ht="12.75">
      <c r="A229" s="2">
        <f t="shared" si="23"/>
        <v>10040</v>
      </c>
      <c r="B229" s="3" t="str">
        <f>VLOOKUP(A229,Коды!$A$2:$B$1047,2,FALSE)</f>
        <v>Охрана семьи, материнства и детства</v>
      </c>
      <c r="C229">
        <f t="shared" si="18"/>
        <v>940</v>
      </c>
      <c r="D229" s="47">
        <f t="shared" si="19"/>
        <v>10</v>
      </c>
      <c r="E229" s="2" t="str">
        <f t="shared" si="20"/>
        <v>04</v>
      </c>
      <c r="F229" t="str">
        <f t="shared" si="21"/>
        <v/>
      </c>
      <c r="G229" t="str">
        <f t="shared" si="22"/>
        <v/>
      </c>
      <c r="H229"/>
      <c r="I229" s="84"/>
      <c r="J229" s="84"/>
      <c r="K229" s="236">
        <v>1004</v>
      </c>
      <c r="L229" s="233"/>
      <c r="M229" s="234"/>
      <c r="N229" s="75">
        <v>6627.654</v>
      </c>
      <c r="O229" s="71">
        <v>4418.436</v>
      </c>
    </row>
    <row r="230" spans="1:15" ht="25.5">
      <c r="A230" s="2">
        <f t="shared" si="23"/>
        <v>700000000</v>
      </c>
      <c r="B230" s="3" t="str">
        <f>VLOOKUP(A230,Коды!$A$2:$B$1047,2,FALSE)</f>
        <v>Муниципальная программа «Социальная поддержка старшего поколения, ветеранов и инвалидов и иных категорий граждан » на 2019-2025 годы</v>
      </c>
      <c r="C230">
        <f t="shared" si="18"/>
        <v>940</v>
      </c>
      <c r="D230" s="47">
        <f t="shared" si="19"/>
        <v>10</v>
      </c>
      <c r="E230" s="2" t="str">
        <f t="shared" si="20"/>
        <v>04</v>
      </c>
      <c r="F230">
        <f t="shared" si="21"/>
        <v>700000000</v>
      </c>
      <c r="G230" t="str">
        <f t="shared" si="22"/>
        <v/>
      </c>
      <c r="H230"/>
      <c r="I230" s="84"/>
      <c r="J230" s="84"/>
      <c r="K230" s="84"/>
      <c r="L230" s="67">
        <v>700000000</v>
      </c>
      <c r="M230" s="67"/>
      <c r="N230" s="74">
        <v>6627.654</v>
      </c>
      <c r="O230" s="70">
        <v>4418.436</v>
      </c>
    </row>
    <row r="231" spans="1:15" ht="25.5">
      <c r="A231" s="2">
        <f t="shared" si="23"/>
        <v>412</v>
      </c>
      <c r="B231" s="3" t="str">
        <f>VLOOKUP(A231,Коды!$A$2:$B$1047,2,FALSE)</f>
        <v>Бюджетные инвестиции на приобретение объектов недвижимого имущества в государственную (муниципальную) собственность</v>
      </c>
      <c r="C231">
        <f t="shared" si="18"/>
        <v>940</v>
      </c>
      <c r="D231" s="47">
        <f t="shared" si="19"/>
        <v>10</v>
      </c>
      <c r="E231" s="2" t="str">
        <f t="shared" si="20"/>
        <v>04</v>
      </c>
      <c r="F231">
        <f t="shared" si="21"/>
        <v>700000000</v>
      </c>
      <c r="G231">
        <f t="shared" si="22"/>
        <v>412</v>
      </c>
      <c r="H231"/>
      <c r="I231" s="85"/>
      <c r="J231" s="85"/>
      <c r="K231" s="85"/>
      <c r="L231" s="66"/>
      <c r="M231" s="66">
        <v>412</v>
      </c>
      <c r="N231" s="76">
        <v>6627.654</v>
      </c>
      <c r="O231" s="72">
        <v>4418.436</v>
      </c>
    </row>
    <row r="232" spans="1:15" ht="15">
      <c r="A232" s="2" t="str">
        <f t="shared" si="23"/>
        <v>Общий итог</v>
      </c>
      <c r="B232" s="3">
        <f>VLOOKUP(A232,Коды!$A$2:$B$1047,2,FALSE)</f>
        <v>0</v>
      </c>
      <c r="C232" t="str">
        <f t="shared" si="18"/>
        <v>Общий итог</v>
      </c>
      <c r="D232" s="47" t="str">
        <f t="shared" si="19"/>
        <v/>
      </c>
      <c r="E232" s="2" t="str">
        <f t="shared" si="20"/>
        <v/>
      </c>
      <c r="F232" t="str">
        <f t="shared" si="21"/>
        <v/>
      </c>
      <c r="G232" t="str">
        <f t="shared" si="22"/>
        <v/>
      </c>
      <c r="H232"/>
      <c r="I232" s="86" t="s">
        <v>64</v>
      </c>
      <c r="J232" s="78"/>
      <c r="K232" s="78"/>
      <c r="L232" s="78"/>
      <c r="M232" s="79"/>
      <c r="N232" s="77">
        <v>183720.11292999997</v>
      </c>
      <c r="O232" s="73">
        <v>133800.13637999998</v>
      </c>
    </row>
    <row r="233" spans="1:10" ht="12.75">
      <c r="A233" s="2">
        <f t="shared" si="23"/>
        <v>0</v>
      </c>
      <c r="B233" s="3" t="str">
        <f>VLOOKUP(A233,Коды!$A$2:$B$1047,2,FALSE)</f>
        <v xml:space="preserve">  </v>
      </c>
      <c r="C233" t="str">
        <f t="shared" si="18"/>
        <v/>
      </c>
      <c r="D233" s="47" t="str">
        <f t="shared" si="19"/>
        <v/>
      </c>
      <c r="E233" s="2" t="str">
        <f t="shared" si="20"/>
        <v/>
      </c>
      <c r="F233" t="str">
        <f t="shared" si="21"/>
        <v/>
      </c>
      <c r="G233" t="str">
        <f t="shared" si="22"/>
        <v/>
      </c>
      <c r="H233"/>
      <c r="J233"/>
    </row>
    <row r="234" spans="1:10" ht="12.75">
      <c r="A234" s="2">
        <f t="shared" si="23"/>
        <v>0</v>
      </c>
      <c r="B234" s="3" t="str">
        <f>VLOOKUP(A234,Коды!$A$2:$B$1047,2,FALSE)</f>
        <v xml:space="preserve">  </v>
      </c>
      <c r="C234" t="str">
        <f t="shared" si="18"/>
        <v/>
      </c>
      <c r="D234" s="47" t="str">
        <f t="shared" si="19"/>
        <v/>
      </c>
      <c r="E234" s="2" t="str">
        <f t="shared" si="20"/>
        <v/>
      </c>
      <c r="F234" t="str">
        <f t="shared" si="21"/>
        <v/>
      </c>
      <c r="G234" t="str">
        <f t="shared" si="22"/>
        <v/>
      </c>
      <c r="H234"/>
      <c r="J234"/>
    </row>
    <row r="235" spans="1:10" ht="12.75">
      <c r="A235" s="2">
        <f t="shared" si="23"/>
        <v>0</v>
      </c>
      <c r="B235" s="3" t="str">
        <f>VLOOKUP(A235,Коды!$A$2:$B$1047,2,FALSE)</f>
        <v xml:space="preserve">  </v>
      </c>
      <c r="C235" t="str">
        <f t="shared" si="18"/>
        <v/>
      </c>
      <c r="D235" s="47" t="str">
        <f t="shared" si="19"/>
        <v/>
      </c>
      <c r="E235" s="2" t="str">
        <f t="shared" si="20"/>
        <v/>
      </c>
      <c r="F235" t="str">
        <f t="shared" si="21"/>
        <v/>
      </c>
      <c r="G235" t="str">
        <f t="shared" si="22"/>
        <v/>
      </c>
      <c r="H235"/>
      <c r="J235"/>
    </row>
    <row r="236" spans="1:10" ht="12.75">
      <c r="A236" s="2">
        <f t="shared" si="23"/>
        <v>0</v>
      </c>
      <c r="B236" s="3" t="str">
        <f>VLOOKUP(A236,Коды!$A$2:$B$1047,2,FALSE)</f>
        <v xml:space="preserve">  </v>
      </c>
      <c r="C236" t="str">
        <f t="shared" si="18"/>
        <v/>
      </c>
      <c r="D236" s="47" t="str">
        <f t="shared" si="19"/>
        <v/>
      </c>
      <c r="E236" s="2" t="str">
        <f t="shared" si="20"/>
        <v/>
      </c>
      <c r="F236" t="str">
        <f t="shared" si="21"/>
        <v/>
      </c>
      <c r="G236" t="str">
        <f t="shared" si="22"/>
        <v/>
      </c>
      <c r="H236"/>
      <c r="J236"/>
    </row>
    <row r="237" spans="1:10" ht="12.75">
      <c r="A237" s="2">
        <f t="shared" si="23"/>
        <v>0</v>
      </c>
      <c r="B237" s="3" t="str">
        <f>VLOOKUP(A237,Коды!$A$2:$B$1047,2,FALSE)</f>
        <v xml:space="preserve">  </v>
      </c>
      <c r="C237" t="str">
        <f t="shared" si="18"/>
        <v/>
      </c>
      <c r="D237" s="47" t="str">
        <f t="shared" si="19"/>
        <v/>
      </c>
      <c r="E237" s="2" t="str">
        <f t="shared" si="20"/>
        <v/>
      </c>
      <c r="F237" t="str">
        <f t="shared" si="21"/>
        <v/>
      </c>
      <c r="G237" t="str">
        <f t="shared" si="22"/>
        <v/>
      </c>
      <c r="H237"/>
      <c r="J237"/>
    </row>
    <row r="238" spans="1:10" ht="12.75">
      <c r="A238" s="2">
        <f t="shared" si="23"/>
        <v>0</v>
      </c>
      <c r="B238" s="3" t="str">
        <f>VLOOKUP(A238,Коды!$A$2:$B$1047,2,FALSE)</f>
        <v xml:space="preserve">  </v>
      </c>
      <c r="C238" t="str">
        <f t="shared" si="18"/>
        <v/>
      </c>
      <c r="D238" s="47" t="str">
        <f t="shared" si="19"/>
        <v/>
      </c>
      <c r="E238" s="2" t="str">
        <f t="shared" si="20"/>
        <v/>
      </c>
      <c r="F238" t="str">
        <f t="shared" si="21"/>
        <v/>
      </c>
      <c r="G238" t="str">
        <f t="shared" si="22"/>
        <v/>
      </c>
      <c r="H238"/>
      <c r="J238"/>
    </row>
    <row r="239" spans="1:10" ht="12.75">
      <c r="A239" s="2">
        <f t="shared" si="23"/>
        <v>0</v>
      </c>
      <c r="B239" s="3" t="str">
        <f>VLOOKUP(A239,Коды!$A$2:$B$1047,2,FALSE)</f>
        <v xml:space="preserve">  </v>
      </c>
      <c r="C239" t="str">
        <f t="shared" si="18"/>
        <v/>
      </c>
      <c r="D239" s="47" t="str">
        <f t="shared" si="19"/>
        <v/>
      </c>
      <c r="E239" s="2" t="str">
        <f t="shared" si="20"/>
        <v/>
      </c>
      <c r="F239" t="str">
        <f t="shared" si="21"/>
        <v/>
      </c>
      <c r="G239" t="str">
        <f t="shared" si="22"/>
        <v/>
      </c>
      <c r="H239"/>
      <c r="J239"/>
    </row>
    <row r="240" spans="1:10" ht="12.75">
      <c r="A240" s="2">
        <f t="shared" si="23"/>
        <v>0</v>
      </c>
      <c r="B240" s="3" t="str">
        <f>VLOOKUP(A240,Коды!$A$2:$B$1047,2,FALSE)</f>
        <v xml:space="preserve">  </v>
      </c>
      <c r="C240" t="str">
        <f t="shared" si="18"/>
        <v/>
      </c>
      <c r="D240" s="47" t="str">
        <f t="shared" si="19"/>
        <v/>
      </c>
      <c r="E240" s="2" t="str">
        <f t="shared" si="20"/>
        <v/>
      </c>
      <c r="F240" t="str">
        <f t="shared" si="21"/>
        <v/>
      </c>
      <c r="G240" t="str">
        <f t="shared" si="22"/>
        <v/>
      </c>
      <c r="H240"/>
      <c r="J240"/>
    </row>
    <row r="241" spans="1:10" ht="12.75">
      <c r="A241" s="2">
        <f t="shared" si="23"/>
        <v>0</v>
      </c>
      <c r="B241" s="3" t="str">
        <f>VLOOKUP(A241,Коды!$A$2:$B$1047,2,FALSE)</f>
        <v xml:space="preserve">  </v>
      </c>
      <c r="C241" t="str">
        <f t="shared" si="18"/>
        <v/>
      </c>
      <c r="D241" s="47" t="str">
        <f t="shared" si="19"/>
        <v/>
      </c>
      <c r="E241" s="2" t="str">
        <f t="shared" si="20"/>
        <v/>
      </c>
      <c r="F241" t="str">
        <f t="shared" si="21"/>
        <v/>
      </c>
      <c r="G241" t="str">
        <f t="shared" si="22"/>
        <v/>
      </c>
      <c r="H241"/>
      <c r="J241"/>
    </row>
    <row r="242" spans="1:10" ht="12.75">
      <c r="A242" s="2">
        <f t="shared" si="23"/>
        <v>0</v>
      </c>
      <c r="B242" s="3" t="str">
        <f>VLOOKUP(A242,Коды!$A$2:$B$1047,2,FALSE)</f>
        <v xml:space="preserve">  </v>
      </c>
      <c r="C242" t="str">
        <f t="shared" si="18"/>
        <v/>
      </c>
      <c r="D242" s="47" t="str">
        <f t="shared" si="19"/>
        <v/>
      </c>
      <c r="E242" s="2" t="str">
        <f t="shared" si="20"/>
        <v/>
      </c>
      <c r="F242" t="str">
        <f t="shared" si="21"/>
        <v/>
      </c>
      <c r="G242" t="str">
        <f t="shared" si="22"/>
        <v/>
      </c>
      <c r="H242"/>
      <c r="J242"/>
    </row>
    <row r="243" spans="1:10" ht="12.75">
      <c r="A243" s="2">
        <f t="shared" si="23"/>
        <v>0</v>
      </c>
      <c r="B243" s="3" t="str">
        <f>VLOOKUP(A243,Коды!$A$2:$B$1047,2,FALSE)</f>
        <v xml:space="preserve">  </v>
      </c>
      <c r="C243" t="str">
        <f t="shared" si="18"/>
        <v/>
      </c>
      <c r="D243" s="47" t="str">
        <f t="shared" si="19"/>
        <v/>
      </c>
      <c r="E243" s="2" t="str">
        <f t="shared" si="20"/>
        <v/>
      </c>
      <c r="F243" t="str">
        <f t="shared" si="21"/>
        <v/>
      </c>
      <c r="G243" t="str">
        <f t="shared" si="22"/>
        <v/>
      </c>
      <c r="H243"/>
      <c r="J243"/>
    </row>
    <row r="244" spans="2:10" ht="12.75">
      <c r="B244" s="3" t="str">
        <f>VLOOKUP(A244,Коды!$A$2:$B$1047,2,FALSE)</f>
        <v xml:space="preserve">  </v>
      </c>
      <c r="C244" t="str">
        <f t="shared" si="18"/>
        <v/>
      </c>
      <c r="D244" s="47" t="str">
        <f t="shared" si="19"/>
        <v/>
      </c>
      <c r="E244" s="2" t="str">
        <f t="shared" si="20"/>
        <v/>
      </c>
      <c r="F244" t="str">
        <f t="shared" si="21"/>
        <v/>
      </c>
      <c r="G244" t="str">
        <f t="shared" si="22"/>
        <v/>
      </c>
      <c r="H244"/>
      <c r="J244"/>
    </row>
    <row r="245" spans="2:10" ht="12.75">
      <c r="B245" s="3" t="str">
        <f>VLOOKUP(A245,Коды!$A$2:$B$1047,2,FALSE)</f>
        <v xml:space="preserve">  </v>
      </c>
      <c r="C245" t="str">
        <f t="shared" si="18"/>
        <v/>
      </c>
      <c r="D245" s="47" t="str">
        <f t="shared" si="19"/>
        <v/>
      </c>
      <c r="E245" s="2" t="str">
        <f t="shared" si="20"/>
        <v/>
      </c>
      <c r="F245" t="str">
        <f t="shared" si="21"/>
        <v/>
      </c>
      <c r="G245" t="str">
        <f t="shared" si="22"/>
        <v/>
      </c>
      <c r="H245"/>
      <c r="J245"/>
    </row>
    <row r="246" spans="2:10" ht="12.75">
      <c r="B246" s="3" t="str">
        <f>VLOOKUP(A246,Коды!$A$2:$B$1047,2,FALSE)</f>
        <v xml:space="preserve">  </v>
      </c>
      <c r="C246" t="str">
        <f t="shared" si="18"/>
        <v/>
      </c>
      <c r="D246" s="47" t="str">
        <f t="shared" si="19"/>
        <v/>
      </c>
      <c r="E246" s="2" t="str">
        <f t="shared" si="20"/>
        <v/>
      </c>
      <c r="F246" t="str">
        <f t="shared" si="21"/>
        <v/>
      </c>
      <c r="G246" t="str">
        <f t="shared" si="22"/>
        <v/>
      </c>
      <c r="H246"/>
      <c r="J246"/>
    </row>
    <row r="247" spans="2:10" ht="12.75">
      <c r="B247" s="3" t="str">
        <f>VLOOKUP(A247,Коды!$A$2:$B$1047,2,FALSE)</f>
        <v xml:space="preserve">  </v>
      </c>
      <c r="C247" t="str">
        <f t="shared" si="18"/>
        <v/>
      </c>
      <c r="D247" s="47" t="str">
        <f t="shared" si="19"/>
        <v/>
      </c>
      <c r="E247" s="2" t="str">
        <f t="shared" si="20"/>
        <v/>
      </c>
      <c r="F247" t="str">
        <f t="shared" si="21"/>
        <v/>
      </c>
      <c r="G247" t="str">
        <f t="shared" si="22"/>
        <v/>
      </c>
      <c r="H247"/>
      <c r="J247"/>
    </row>
    <row r="248" spans="2:10" ht="12.75">
      <c r="B248" s="3" t="str">
        <f>VLOOKUP(A248,Коды!$A$2:$B$1047,2,FALSE)</f>
        <v xml:space="preserve">  </v>
      </c>
      <c r="C248" t="str">
        <f t="shared" si="18"/>
        <v/>
      </c>
      <c r="D248" s="47" t="str">
        <f t="shared" si="19"/>
        <v/>
      </c>
      <c r="E248" s="2" t="str">
        <f t="shared" si="20"/>
        <v/>
      </c>
      <c r="F248" t="str">
        <f t="shared" si="21"/>
        <v/>
      </c>
      <c r="G248" t="str">
        <f t="shared" si="22"/>
        <v/>
      </c>
      <c r="H248"/>
      <c r="J248"/>
    </row>
    <row r="249" spans="2:10" ht="12.75">
      <c r="B249" s="3" t="str">
        <f>VLOOKUP(A249,Коды!$A$2:$B$1047,2,FALSE)</f>
        <v xml:space="preserve">  </v>
      </c>
      <c r="C249" t="str">
        <f t="shared" si="18"/>
        <v/>
      </c>
      <c r="D249" s="47" t="str">
        <f t="shared" si="19"/>
        <v/>
      </c>
      <c r="E249" s="2" t="str">
        <f t="shared" si="20"/>
        <v/>
      </c>
      <c r="F249" t="str">
        <f t="shared" si="21"/>
        <v/>
      </c>
      <c r="G249" t="str">
        <f t="shared" si="22"/>
        <v/>
      </c>
      <c r="H249"/>
      <c r="J249"/>
    </row>
    <row r="250" spans="2:10" ht="12.75">
      <c r="B250" s="3" t="str">
        <f>VLOOKUP(A250,Коды!$A$2:$B$1047,2,FALSE)</f>
        <v xml:space="preserve">  </v>
      </c>
      <c r="C250" t="str">
        <f t="shared" si="18"/>
        <v/>
      </c>
      <c r="D250" s="47" t="str">
        <f t="shared" si="19"/>
        <v/>
      </c>
      <c r="E250" s="2" t="str">
        <f t="shared" si="20"/>
        <v/>
      </c>
      <c r="F250" t="str">
        <f t="shared" si="21"/>
        <v/>
      </c>
      <c r="G250" t="str">
        <f t="shared" si="22"/>
        <v/>
      </c>
      <c r="H250"/>
      <c r="J250"/>
    </row>
    <row r="251" spans="2:10" ht="12.75">
      <c r="B251" s="3" t="str">
        <f>VLOOKUP(A251,Коды!$A$2:$B$1047,2,FALSE)</f>
        <v xml:space="preserve">  </v>
      </c>
      <c r="C251" t="str">
        <f t="shared" si="18"/>
        <v/>
      </c>
      <c r="D251" s="47" t="str">
        <f t="shared" si="19"/>
        <v/>
      </c>
      <c r="E251" s="2" t="str">
        <f t="shared" si="20"/>
        <v/>
      </c>
      <c r="F251" t="str">
        <f t="shared" si="21"/>
        <v/>
      </c>
      <c r="G251" t="str">
        <f t="shared" si="22"/>
        <v/>
      </c>
      <c r="H251"/>
      <c r="J251"/>
    </row>
    <row r="252" spans="2:10" ht="12.75">
      <c r="B252" s="3" t="str">
        <f>VLOOKUP(A252,Коды!$A$2:$B$1047,2,FALSE)</f>
        <v xml:space="preserve">  </v>
      </c>
      <c r="C252" t="str">
        <f t="shared" si="18"/>
        <v/>
      </c>
      <c r="D252" s="47" t="str">
        <f t="shared" si="19"/>
        <v/>
      </c>
      <c r="E252" s="2" t="str">
        <f t="shared" si="20"/>
        <v/>
      </c>
      <c r="F252" t="str">
        <f t="shared" si="21"/>
        <v/>
      </c>
      <c r="G252" t="str">
        <f t="shared" si="22"/>
        <v/>
      </c>
      <c r="H252"/>
      <c r="J252"/>
    </row>
    <row r="253" spans="2:10" ht="12.75">
      <c r="B253" s="3" t="str">
        <f>VLOOKUP(A253,Коды!$A$2:$B$1047,2,FALSE)</f>
        <v xml:space="preserve">  </v>
      </c>
      <c r="C253" t="str">
        <f t="shared" si="18"/>
        <v/>
      </c>
      <c r="D253" s="47" t="str">
        <f t="shared" si="19"/>
        <v/>
      </c>
      <c r="E253" s="2" t="str">
        <f t="shared" si="20"/>
        <v/>
      </c>
      <c r="F253" t="str">
        <f t="shared" si="21"/>
        <v/>
      </c>
      <c r="G253" t="str">
        <f t="shared" si="22"/>
        <v/>
      </c>
      <c r="H253"/>
      <c r="J253"/>
    </row>
    <row r="254" spans="2:10" ht="12.75">
      <c r="B254" s="3" t="str">
        <f>VLOOKUP(A254,Коды!$A$2:$B$1047,2,FALSE)</f>
        <v xml:space="preserve">  </v>
      </c>
      <c r="C254" t="str">
        <f t="shared" si="18"/>
        <v/>
      </c>
      <c r="D254" s="47" t="str">
        <f t="shared" si="19"/>
        <v/>
      </c>
      <c r="E254" s="2" t="str">
        <f t="shared" si="20"/>
        <v/>
      </c>
      <c r="F254" t="str">
        <f t="shared" si="21"/>
        <v/>
      </c>
      <c r="G254" t="str">
        <f t="shared" si="22"/>
        <v/>
      </c>
      <c r="H254"/>
      <c r="J254"/>
    </row>
    <row r="255" spans="2:10" ht="12.75">
      <c r="B255" s="3" t="str">
        <f>VLOOKUP(A255,Коды!$A$2:$B$1047,2,FALSE)</f>
        <v xml:space="preserve">  </v>
      </c>
      <c r="C255" t="str">
        <f t="shared" si="18"/>
        <v/>
      </c>
      <c r="D255" s="47" t="str">
        <f t="shared" si="19"/>
        <v/>
      </c>
      <c r="E255" s="2" t="str">
        <f t="shared" si="20"/>
        <v/>
      </c>
      <c r="F255" t="str">
        <f t="shared" si="21"/>
        <v/>
      </c>
      <c r="G255" t="str">
        <f t="shared" si="22"/>
        <v/>
      </c>
      <c r="H255"/>
      <c r="J255"/>
    </row>
    <row r="256" spans="2:10" ht="12.75">
      <c r="B256" s="3" t="str">
        <f>VLOOKUP(A256,Коды!$A$2:$B$1047,2,FALSE)</f>
        <v xml:space="preserve">  </v>
      </c>
      <c r="C256" t="str">
        <f t="shared" si="18"/>
        <v/>
      </c>
      <c r="D256" s="47" t="str">
        <f t="shared" si="19"/>
        <v/>
      </c>
      <c r="E256" s="2" t="str">
        <f t="shared" si="20"/>
        <v/>
      </c>
      <c r="F256" t="str">
        <f t="shared" si="21"/>
        <v/>
      </c>
      <c r="G256" t="str">
        <f t="shared" si="22"/>
        <v/>
      </c>
      <c r="H256"/>
      <c r="J256"/>
    </row>
    <row r="257" spans="1:10" ht="12.75">
      <c r="A257" s="2">
        <f t="shared" si="23"/>
        <v>0</v>
      </c>
      <c r="B257" s="3" t="str">
        <f>VLOOKUP(A257,Коды!$A$2:$B$1047,2,FALSE)</f>
        <v xml:space="preserve">  </v>
      </c>
      <c r="J257"/>
    </row>
    <row r="258" spans="1:10" ht="12.75">
      <c r="A258" s="2">
        <f t="shared" si="23"/>
        <v>0</v>
      </c>
      <c r="B258" s="3" t="str">
        <f>VLOOKUP(A258,Коды!$A$2:$B$1047,2,FALSE)</f>
        <v xml:space="preserve">  </v>
      </c>
      <c r="J258"/>
    </row>
    <row r="259" spans="1:10" ht="12.75">
      <c r="A259" s="2">
        <f t="shared" si="23"/>
        <v>0</v>
      </c>
      <c r="B259" s="3" t="str">
        <f>VLOOKUP(A259,Коды!$A$2:$B$1047,2,FALSE)</f>
        <v xml:space="preserve">  </v>
      </c>
      <c r="J259"/>
    </row>
    <row r="260" spans="1:10" ht="12.75">
      <c r="A260" s="2">
        <f t="shared" si="23"/>
        <v>0</v>
      </c>
      <c r="B260" s="3" t="str">
        <f>VLOOKUP(A260,Коды!$A$2:$B$1047,2,FALSE)</f>
        <v xml:space="preserve">  </v>
      </c>
      <c r="J260"/>
    </row>
    <row r="261" spans="1:10" ht="12.75" hidden="1">
      <c r="A261" s="2">
        <f t="shared" si="23"/>
        <v>0</v>
      </c>
      <c r="B261" s="3" t="str">
        <f>VLOOKUP(A261,Коды!$A$2:$B$1047,2,FALSE)</f>
        <v xml:space="preserve">  </v>
      </c>
      <c r="J261"/>
    </row>
    <row r="262" spans="1:10" ht="12.75" hidden="1">
      <c r="A262" s="2">
        <f t="shared" si="23"/>
        <v>0</v>
      </c>
      <c r="B262" s="3" t="str">
        <f>VLOOKUP(A262,Коды!$A$2:$B$1047,2,FALSE)</f>
        <v xml:space="preserve">  </v>
      </c>
      <c r="J262"/>
    </row>
    <row r="263" spans="1:10" ht="12.75" hidden="1">
      <c r="A263" s="2">
        <f t="shared" si="23"/>
        <v>0</v>
      </c>
      <c r="B263" s="3" t="str">
        <f>VLOOKUP(A263,Коды!$A$2:$B$1047,2,FALSE)</f>
        <v xml:space="preserve">  </v>
      </c>
      <c r="J263"/>
    </row>
    <row r="264" spans="1:10" ht="12.75" hidden="1">
      <c r="A264" s="2">
        <f t="shared" si="23"/>
        <v>0</v>
      </c>
      <c r="B264" s="3" t="str">
        <f>VLOOKUP(A264,Коды!$A$2:$B$1047,2,FALSE)</f>
        <v xml:space="preserve">  </v>
      </c>
      <c r="J264"/>
    </row>
    <row r="265" spans="1:10" ht="12.75">
      <c r="A265" s="2">
        <f t="shared" si="23"/>
        <v>0</v>
      </c>
      <c r="B265" s="3" t="str">
        <f>VLOOKUP(A265,Коды!$A$2:$B$1047,2,FALSE)</f>
        <v xml:space="preserve">  </v>
      </c>
      <c r="J265"/>
    </row>
    <row r="266" spans="1:10" ht="12.75">
      <c r="A266" s="2">
        <f t="shared" si="23"/>
        <v>0</v>
      </c>
      <c r="J266"/>
    </row>
    <row r="267" spans="1:10" ht="12.75">
      <c r="A267" s="2">
        <f t="shared" si="23"/>
        <v>0</v>
      </c>
      <c r="B267" s="3" t="str">
        <f>VLOOKUP(A267,Коды!$A$2:$B$1047,2,FALSE)</f>
        <v xml:space="preserve">  </v>
      </c>
      <c r="J267"/>
    </row>
    <row r="268" spans="1:10" ht="12.75">
      <c r="A268" s="2">
        <f t="shared" si="23"/>
        <v>0</v>
      </c>
      <c r="B268" s="3" t="str">
        <f>VLOOKUP(A268,Коды!$A$2:$B$1047,2,FALSE)</f>
        <v xml:space="preserve">  </v>
      </c>
      <c r="J268"/>
    </row>
    <row r="269" spans="1:10" ht="12.75">
      <c r="A269" s="2">
        <f aca="true" t="shared" si="24" ref="A269:A332">IF(M269&lt;&gt;0,M269,IF(L269&lt;&gt;0,L269,IF(K269&lt;&gt;0,K269*10,IF(J269&lt;&gt;0,J269,IF(I269&lt;&gt;0,I269,0)))))</f>
        <v>0</v>
      </c>
      <c r="B269" s="3" t="str">
        <f>VLOOKUP(A269,Коды!$A$2:$B$1047,2,FALSE)</f>
        <v xml:space="preserve">  </v>
      </c>
      <c r="J269"/>
    </row>
    <row r="270" spans="1:10" ht="12.75">
      <c r="A270" s="2">
        <f t="shared" si="24"/>
        <v>0</v>
      </c>
      <c r="B270" s="3" t="str">
        <f>VLOOKUP(A270,Коды!$A$2:$B$1047,2,FALSE)</f>
        <v xml:space="preserve">  </v>
      </c>
      <c r="J270"/>
    </row>
    <row r="271" spans="1:10" ht="12.75">
      <c r="A271" s="2">
        <f t="shared" si="24"/>
        <v>0</v>
      </c>
      <c r="B271" s="3" t="str">
        <f>VLOOKUP(A271,Коды!$A$2:$B$1047,2,FALSE)</f>
        <v xml:space="preserve">  </v>
      </c>
      <c r="J271"/>
    </row>
    <row r="272" spans="1:10" ht="12.75">
      <c r="A272" s="2">
        <f t="shared" si="24"/>
        <v>0</v>
      </c>
      <c r="B272" s="3" t="str">
        <f>VLOOKUP(A272,Коды!$A$2:$B$1047,2,FALSE)</f>
        <v xml:space="preserve">  </v>
      </c>
      <c r="J272"/>
    </row>
    <row r="273" spans="1:10" ht="12.75">
      <c r="A273" s="2">
        <f t="shared" si="24"/>
        <v>0</v>
      </c>
      <c r="B273" s="3" t="str">
        <f>VLOOKUP(A273,Коды!$A$2:$B$1047,2,FALSE)</f>
        <v xml:space="preserve">  </v>
      </c>
      <c r="J273"/>
    </row>
    <row r="274" spans="1:10" ht="12.75">
      <c r="A274" s="2">
        <f t="shared" si="24"/>
        <v>0</v>
      </c>
      <c r="B274" s="3" t="str">
        <f>VLOOKUP(A274,Коды!$A$2:$B$1047,2,FALSE)</f>
        <v xml:space="preserve">  </v>
      </c>
      <c r="J274"/>
    </row>
    <row r="275" spans="1:10" ht="12.75">
      <c r="A275" s="2">
        <f t="shared" si="24"/>
        <v>0</v>
      </c>
      <c r="B275" s="3" t="str">
        <f>VLOOKUP(A275,Коды!$A$2:$B$1047,2,FALSE)</f>
        <v xml:space="preserve">  </v>
      </c>
      <c r="J275"/>
    </row>
    <row r="276" spans="1:10" ht="12.75">
      <c r="A276" s="2">
        <f t="shared" si="24"/>
        <v>0</v>
      </c>
      <c r="B276" s="3" t="str">
        <f>VLOOKUP(A276,Коды!$A$2:$B$1047,2,FALSE)</f>
        <v xml:space="preserve">  </v>
      </c>
      <c r="J276"/>
    </row>
    <row r="277" spans="1:10" ht="12.75">
      <c r="A277" s="2">
        <f t="shared" si="24"/>
        <v>0</v>
      </c>
      <c r="B277" s="3" t="str">
        <f>VLOOKUP(A277,Коды!$A$2:$B$1047,2,FALSE)</f>
        <v xml:space="preserve">  </v>
      </c>
      <c r="J277"/>
    </row>
    <row r="278" spans="1:10" ht="12.75">
      <c r="A278" s="2">
        <f t="shared" si="24"/>
        <v>0</v>
      </c>
      <c r="B278" s="3" t="str">
        <f>VLOOKUP(A278,Коды!$A$2:$B$1047,2,FALSE)</f>
        <v xml:space="preserve">  </v>
      </c>
      <c r="J278"/>
    </row>
    <row r="279" spans="1:10" ht="12.75">
      <c r="A279" s="2">
        <f t="shared" si="24"/>
        <v>0</v>
      </c>
      <c r="B279" s="3" t="str">
        <f>VLOOKUP(A279,Коды!$A$2:$B$1047,2,FALSE)</f>
        <v xml:space="preserve">  </v>
      </c>
      <c r="J279"/>
    </row>
    <row r="280" spans="1:10" ht="12.75">
      <c r="A280" s="2">
        <f t="shared" si="24"/>
        <v>0</v>
      </c>
      <c r="B280" s="3" t="str">
        <f>VLOOKUP(A280,Коды!$A$2:$B$1047,2,FALSE)</f>
        <v xml:space="preserve">  </v>
      </c>
      <c r="J280"/>
    </row>
    <row r="281" spans="1:10" ht="12.75">
      <c r="A281" s="2">
        <f t="shared" si="24"/>
        <v>0</v>
      </c>
      <c r="B281" s="3" t="str">
        <f>VLOOKUP(A281,Коды!$A$2:$B$1047,2,FALSE)</f>
        <v xml:space="preserve">  </v>
      </c>
      <c r="J281"/>
    </row>
    <row r="282" spans="1:10" ht="12.75">
      <c r="A282" s="2">
        <f t="shared" si="24"/>
        <v>0</v>
      </c>
      <c r="B282" s="3" t="str">
        <f>VLOOKUP(A282,Коды!$A$2:$B$1047,2,FALSE)</f>
        <v xml:space="preserve">  </v>
      </c>
      <c r="J282"/>
    </row>
    <row r="283" spans="1:10" ht="12.75">
      <c r="A283" s="2">
        <f t="shared" si="24"/>
        <v>0</v>
      </c>
      <c r="B283" s="3" t="str">
        <f>VLOOKUP(A283,Коды!$A$2:$B$1047,2,FALSE)</f>
        <v xml:space="preserve">  </v>
      </c>
      <c r="J283"/>
    </row>
    <row r="284" spans="1:10" ht="12.75">
      <c r="A284" s="2">
        <f t="shared" si="24"/>
        <v>0</v>
      </c>
      <c r="B284" s="3" t="str">
        <f>VLOOKUP(A284,Коды!$A$2:$B$1047,2,FALSE)</f>
        <v xml:space="preserve">  </v>
      </c>
      <c r="J284"/>
    </row>
    <row r="285" spans="1:10" ht="12.75">
      <c r="A285" s="2">
        <f t="shared" si="24"/>
        <v>0</v>
      </c>
      <c r="B285" s="3" t="str">
        <f>VLOOKUP(A285,Коды!$A$2:$B$1047,2,FALSE)</f>
        <v xml:space="preserve">  </v>
      </c>
      <c r="J285"/>
    </row>
    <row r="286" spans="1:10" ht="12.75">
      <c r="A286" s="2">
        <f t="shared" si="24"/>
        <v>0</v>
      </c>
      <c r="B286" s="3" t="str">
        <f>VLOOKUP(A286,Коды!$A$2:$B$1047,2,FALSE)</f>
        <v xml:space="preserve">  </v>
      </c>
      <c r="J286"/>
    </row>
    <row r="287" spans="1:10" ht="12.75">
      <c r="A287" s="2">
        <f t="shared" si="24"/>
        <v>0</v>
      </c>
      <c r="B287" s="3" t="str">
        <f>VLOOKUP(A287,Коды!$A$2:$B$1047,2,FALSE)</f>
        <v xml:space="preserve">  </v>
      </c>
      <c r="J287"/>
    </row>
    <row r="288" spans="1:10" ht="12.75">
      <c r="A288" s="2">
        <f t="shared" si="24"/>
        <v>0</v>
      </c>
      <c r="B288" s="3" t="str">
        <f>VLOOKUP(A288,Коды!$A$2:$B$1047,2,FALSE)</f>
        <v xml:space="preserve">  </v>
      </c>
      <c r="J288"/>
    </row>
    <row r="289" spans="1:10" ht="12.75">
      <c r="A289" s="2">
        <f t="shared" si="24"/>
        <v>0</v>
      </c>
      <c r="B289" s="3" t="str">
        <f>VLOOKUP(A289,Коды!$A$2:$B$1047,2,FALSE)</f>
        <v xml:space="preserve">  </v>
      </c>
      <c r="J289"/>
    </row>
    <row r="290" spans="1:10" ht="12.75">
      <c r="A290" s="2">
        <f t="shared" si="24"/>
        <v>0</v>
      </c>
      <c r="B290" s="3" t="str">
        <f>VLOOKUP(A290,Коды!$A$2:$B$1047,2,FALSE)</f>
        <v xml:space="preserve">  </v>
      </c>
      <c r="J290"/>
    </row>
    <row r="291" spans="1:10" ht="12.75">
      <c r="A291" s="2">
        <f t="shared" si="24"/>
        <v>0</v>
      </c>
      <c r="B291" s="3" t="str">
        <f>VLOOKUP(A291,Коды!$A$2:$B$1047,2,FALSE)</f>
        <v xml:space="preserve">  </v>
      </c>
      <c r="J291"/>
    </row>
    <row r="292" spans="1:10" ht="12.75">
      <c r="A292" s="2">
        <f t="shared" si="24"/>
        <v>0</v>
      </c>
      <c r="B292" s="3" t="str">
        <f>VLOOKUP(A292,Коды!$A$2:$B$1047,2,FALSE)</f>
        <v xml:space="preserve">  </v>
      </c>
      <c r="J292"/>
    </row>
    <row r="293" spans="1:10" ht="12.75">
      <c r="A293" s="2">
        <f t="shared" si="24"/>
        <v>0</v>
      </c>
      <c r="B293" s="3" t="str">
        <f>VLOOKUP(A293,Коды!$A$2:$B$1047,2,FALSE)</f>
        <v xml:space="preserve">  </v>
      </c>
      <c r="J293"/>
    </row>
    <row r="294" spans="1:10" ht="12.75">
      <c r="A294" s="2">
        <f t="shared" si="24"/>
        <v>0</v>
      </c>
      <c r="B294" s="3" t="str">
        <f>VLOOKUP(A294,Коды!$A$2:$B$1047,2,FALSE)</f>
        <v xml:space="preserve">  </v>
      </c>
      <c r="J294"/>
    </row>
    <row r="295" spans="1:10" ht="12.75">
      <c r="A295" s="2">
        <f t="shared" si="24"/>
        <v>0</v>
      </c>
      <c r="B295" s="3" t="str">
        <f>VLOOKUP(A295,Коды!$A$2:$B$1047,2,FALSE)</f>
        <v xml:space="preserve">  </v>
      </c>
      <c r="J295"/>
    </row>
    <row r="296" spans="1:10" ht="12.75">
      <c r="A296" s="2">
        <f t="shared" si="24"/>
        <v>0</v>
      </c>
      <c r="B296" s="3" t="str">
        <f>VLOOKUP(A296,Коды!$A$2:$B$1047,2,FALSE)</f>
        <v xml:space="preserve">  </v>
      </c>
      <c r="J296"/>
    </row>
    <row r="297" spans="1:10" ht="12.75">
      <c r="A297" s="2">
        <f t="shared" si="24"/>
        <v>0</v>
      </c>
      <c r="B297" s="3" t="str">
        <f>VLOOKUP(A297,Коды!$A$2:$B$1047,2,FALSE)</f>
        <v xml:space="preserve">  </v>
      </c>
      <c r="J297"/>
    </row>
    <row r="298" spans="1:10" ht="12.75">
      <c r="A298" s="2">
        <f t="shared" si="24"/>
        <v>0</v>
      </c>
      <c r="B298" s="3" t="str">
        <f>VLOOKUP(A298,Коды!$A$2:$B$1047,2,FALSE)</f>
        <v xml:space="preserve">  </v>
      </c>
      <c r="J298"/>
    </row>
    <row r="299" spans="1:10" ht="12.75">
      <c r="A299" s="2">
        <f t="shared" si="24"/>
        <v>0</v>
      </c>
      <c r="B299" s="3" t="str">
        <f>VLOOKUP(A299,Коды!$A$2:$B$1047,2,FALSE)</f>
        <v xml:space="preserve">  </v>
      </c>
      <c r="J299"/>
    </row>
    <row r="300" spans="1:10" ht="12.75">
      <c r="A300" s="2">
        <f t="shared" si="24"/>
        <v>0</v>
      </c>
      <c r="B300" s="3" t="str">
        <f>VLOOKUP(A300,Коды!$A$2:$B$1047,2,FALSE)</f>
        <v xml:space="preserve">  </v>
      </c>
      <c r="J300"/>
    </row>
    <row r="301" spans="1:10" ht="12.75">
      <c r="A301" s="2">
        <f t="shared" si="24"/>
        <v>0</v>
      </c>
      <c r="B301" s="3" t="str">
        <f>VLOOKUP(A301,Коды!$A$2:$B$1047,2,FALSE)</f>
        <v xml:space="preserve">  </v>
      </c>
      <c r="J301"/>
    </row>
    <row r="302" spans="1:10" ht="12.75">
      <c r="A302" s="2">
        <f t="shared" si="24"/>
        <v>0</v>
      </c>
      <c r="B302" s="3" t="str">
        <f>VLOOKUP(A302,Коды!$A$2:$B$1047,2,FALSE)</f>
        <v xml:space="preserve">  </v>
      </c>
      <c r="J302"/>
    </row>
    <row r="303" spans="1:10" ht="12.75">
      <c r="A303" s="2">
        <f t="shared" si="24"/>
        <v>0</v>
      </c>
      <c r="B303" s="3" t="str">
        <f>VLOOKUP(A303,Коды!$A$2:$B$1047,2,FALSE)</f>
        <v xml:space="preserve">  </v>
      </c>
      <c r="J303"/>
    </row>
    <row r="304" spans="1:10" ht="12.75">
      <c r="A304" s="2">
        <f t="shared" si="24"/>
        <v>0</v>
      </c>
      <c r="B304" s="3" t="str">
        <f>VLOOKUP(A304,Коды!$A$2:$B$1047,2,FALSE)</f>
        <v xml:space="preserve">  </v>
      </c>
      <c r="J304"/>
    </row>
    <row r="305" spans="1:10" ht="12.75">
      <c r="A305" s="2">
        <f t="shared" si="24"/>
        <v>0</v>
      </c>
      <c r="B305" s="3" t="str">
        <f>VLOOKUP(A305,Коды!$A$2:$B$1047,2,FALSE)</f>
        <v xml:space="preserve">  </v>
      </c>
      <c r="J305"/>
    </row>
    <row r="306" spans="1:10" ht="12.75">
      <c r="A306" s="2">
        <f t="shared" si="24"/>
        <v>0</v>
      </c>
      <c r="B306" s="3" t="str">
        <f>VLOOKUP(A306,Коды!$A$2:$B$1047,2,FALSE)</f>
        <v xml:space="preserve">  </v>
      </c>
      <c r="J306"/>
    </row>
    <row r="307" spans="1:10" ht="12.75">
      <c r="A307" s="2">
        <f t="shared" si="24"/>
        <v>0</v>
      </c>
      <c r="B307" s="3" t="str">
        <f>VLOOKUP(A307,Коды!$A$2:$B$1047,2,FALSE)</f>
        <v xml:space="preserve">  </v>
      </c>
      <c r="J307"/>
    </row>
    <row r="308" spans="1:10" ht="12.75">
      <c r="A308" s="2">
        <f t="shared" si="24"/>
        <v>0</v>
      </c>
      <c r="B308" s="3" t="str">
        <f>VLOOKUP(A308,Коды!$A$2:$B$1047,2,FALSE)</f>
        <v xml:space="preserve">  </v>
      </c>
      <c r="J308"/>
    </row>
    <row r="309" spans="1:10" ht="12.75">
      <c r="A309" s="2">
        <f t="shared" si="24"/>
        <v>0</v>
      </c>
      <c r="B309" s="3" t="str">
        <f>VLOOKUP(A309,Коды!$A$2:$B$1047,2,FALSE)</f>
        <v xml:space="preserve">  </v>
      </c>
      <c r="J309"/>
    </row>
    <row r="310" spans="1:10" ht="12.75">
      <c r="A310" s="2">
        <f t="shared" si="24"/>
        <v>0</v>
      </c>
      <c r="B310" s="3" t="str">
        <f>VLOOKUP(A310,Коды!$A$2:$B$1047,2,FALSE)</f>
        <v xml:space="preserve">  </v>
      </c>
      <c r="J310"/>
    </row>
    <row r="311" spans="1:10" ht="12.75">
      <c r="A311" s="2">
        <f t="shared" si="24"/>
        <v>0</v>
      </c>
      <c r="B311" s="3" t="str">
        <f>VLOOKUP(A311,Коды!$A$2:$B$1047,2,FALSE)</f>
        <v xml:space="preserve">  </v>
      </c>
      <c r="J311"/>
    </row>
    <row r="312" spans="1:10" ht="12.75">
      <c r="A312" s="2">
        <f t="shared" si="24"/>
        <v>0</v>
      </c>
      <c r="B312" s="3" t="str">
        <f>VLOOKUP(A312,Коды!$A$2:$B$1047,2,FALSE)</f>
        <v xml:space="preserve">  </v>
      </c>
      <c r="J312"/>
    </row>
    <row r="313" spans="1:10" ht="12.75">
      <c r="A313" s="2">
        <f t="shared" si="24"/>
        <v>0</v>
      </c>
      <c r="B313" s="3" t="str">
        <f>VLOOKUP(A313,Коды!$A$2:$B$1047,2,FALSE)</f>
        <v xml:space="preserve">  </v>
      </c>
      <c r="J313"/>
    </row>
    <row r="314" spans="1:10" ht="12.75">
      <c r="A314" s="2">
        <f t="shared" si="24"/>
        <v>0</v>
      </c>
      <c r="B314" s="3" t="str">
        <f>VLOOKUP(A314,Коды!$A$2:$B$1047,2,FALSE)</f>
        <v xml:space="preserve">  </v>
      </c>
      <c r="J314"/>
    </row>
    <row r="315" spans="1:10" ht="12.75">
      <c r="A315" s="2">
        <f t="shared" si="24"/>
        <v>0</v>
      </c>
      <c r="B315" s="3" t="str">
        <f>VLOOKUP(A315,Коды!$A$2:$B$1047,2,FALSE)</f>
        <v xml:space="preserve">  </v>
      </c>
      <c r="J315"/>
    </row>
    <row r="316" spans="1:10" ht="12.75">
      <c r="A316" s="2">
        <f t="shared" si="24"/>
        <v>0</v>
      </c>
      <c r="B316" s="3" t="str">
        <f>VLOOKUP(A316,Коды!$A$2:$B$1047,2,FALSE)</f>
        <v xml:space="preserve">  </v>
      </c>
      <c r="J316"/>
    </row>
    <row r="317" spans="1:10" ht="12.75">
      <c r="A317" s="2">
        <f t="shared" si="24"/>
        <v>0</v>
      </c>
      <c r="B317" s="3" t="str">
        <f>VLOOKUP(A317,Коды!$A$2:$B$1047,2,FALSE)</f>
        <v xml:space="preserve">  </v>
      </c>
      <c r="J317"/>
    </row>
    <row r="318" spans="1:10" ht="12.75">
      <c r="A318" s="2">
        <f t="shared" si="24"/>
        <v>0</v>
      </c>
      <c r="B318" s="3" t="str">
        <f>VLOOKUP(A318,Коды!$A$2:$B$1047,2,FALSE)</f>
        <v xml:space="preserve">  </v>
      </c>
      <c r="J318"/>
    </row>
    <row r="319" spans="1:10" ht="12.75">
      <c r="A319" s="2">
        <f t="shared" si="24"/>
        <v>0</v>
      </c>
      <c r="B319" s="3" t="str">
        <f>VLOOKUP(A319,Коды!$A$2:$B$1047,2,FALSE)</f>
        <v xml:space="preserve">  </v>
      </c>
      <c r="J319"/>
    </row>
    <row r="320" spans="1:10" ht="12.75">
      <c r="A320" s="2">
        <f t="shared" si="24"/>
        <v>0</v>
      </c>
      <c r="B320" s="3" t="str">
        <f>VLOOKUP(A320,Коды!$A$2:$B$1047,2,FALSE)</f>
        <v xml:space="preserve">  </v>
      </c>
      <c r="J320"/>
    </row>
    <row r="321" spans="1:10" ht="12.75">
      <c r="A321" s="2">
        <f t="shared" si="24"/>
        <v>0</v>
      </c>
      <c r="B321" s="3" t="str">
        <f>VLOOKUP(A321,Коды!$A$2:$B$1047,2,FALSE)</f>
        <v xml:space="preserve">  </v>
      </c>
      <c r="J321"/>
    </row>
    <row r="322" spans="1:10" ht="12.75">
      <c r="A322" s="2">
        <f t="shared" si="24"/>
        <v>0</v>
      </c>
      <c r="B322" s="3" t="str">
        <f>VLOOKUP(A322,Коды!$A$2:$B$1047,2,FALSE)</f>
        <v xml:space="preserve">  </v>
      </c>
      <c r="J322"/>
    </row>
    <row r="323" spans="1:12" ht="12.75">
      <c r="A323" s="2">
        <f t="shared" si="24"/>
        <v>0</v>
      </c>
      <c r="B323" s="3" t="str">
        <f>VLOOKUP(A323,Коды!$A$2:$B$1047,2,FALSE)</f>
        <v xml:space="preserve">  </v>
      </c>
      <c r="L323" s="31"/>
    </row>
    <row r="324" spans="1:12" ht="12.75">
      <c r="A324" s="2">
        <f t="shared" si="24"/>
        <v>0</v>
      </c>
      <c r="B324" s="3" t="str">
        <f>VLOOKUP(A324,Коды!$A$2:$B$1047,2,FALSE)</f>
        <v xml:space="preserve">  </v>
      </c>
      <c r="L324" s="31"/>
    </row>
    <row r="325" spans="1:12" ht="12.75">
      <c r="A325" s="2">
        <f t="shared" si="24"/>
        <v>0</v>
      </c>
      <c r="B325" s="3" t="str">
        <f>VLOOKUP(A325,Коды!$A$2:$B$1047,2,FALSE)</f>
        <v xml:space="preserve">  </v>
      </c>
      <c r="L325" s="31"/>
    </row>
    <row r="326" spans="1:12" ht="12.75">
      <c r="A326" s="2">
        <f t="shared" si="24"/>
        <v>0</v>
      </c>
      <c r="B326" s="3" t="str">
        <f>VLOOKUP(A326,Коды!$A$2:$B$1047,2,FALSE)</f>
        <v xml:space="preserve">  </v>
      </c>
      <c r="L326" s="31"/>
    </row>
    <row r="327" spans="1:12" ht="12.75">
      <c r="A327" s="2">
        <f t="shared" si="24"/>
        <v>0</v>
      </c>
      <c r="B327" s="3" t="str">
        <f>VLOOKUP(A327,Коды!$A$2:$B$1047,2,FALSE)</f>
        <v xml:space="preserve">  </v>
      </c>
      <c r="L327" s="31"/>
    </row>
    <row r="328" spans="1:12" ht="12.75">
      <c r="A328" s="2">
        <f t="shared" si="24"/>
        <v>0</v>
      </c>
      <c r="B328" s="3" t="str">
        <f>VLOOKUP(A328,Коды!$A$2:$B$1047,2,FALSE)</f>
        <v xml:space="preserve">  </v>
      </c>
      <c r="L328" s="31"/>
    </row>
    <row r="329" spans="1:12" ht="12.75">
      <c r="A329" s="2">
        <f t="shared" si="24"/>
        <v>0</v>
      </c>
      <c r="B329" s="3" t="str">
        <f>VLOOKUP(A329,Коды!$A$2:$B$1047,2,FALSE)</f>
        <v xml:space="preserve">  </v>
      </c>
      <c r="L329" s="31"/>
    </row>
    <row r="330" spans="1:12" ht="12.75">
      <c r="A330" s="2">
        <f t="shared" si="24"/>
        <v>0</v>
      </c>
      <c r="B330" s="3" t="str">
        <f>VLOOKUP(A330,Коды!$A$2:$B$1047,2,FALSE)</f>
        <v xml:space="preserve">  </v>
      </c>
      <c r="L330" s="31"/>
    </row>
    <row r="331" spans="1:12" ht="12.75">
      <c r="A331" s="2">
        <f t="shared" si="24"/>
        <v>0</v>
      </c>
      <c r="B331" s="3" t="str">
        <f>VLOOKUP(A331,Коды!$A$2:$B$1047,2,FALSE)</f>
        <v xml:space="preserve">  </v>
      </c>
      <c r="L331" s="31"/>
    </row>
    <row r="332" spans="1:12" ht="12.75">
      <c r="A332" s="2">
        <f t="shared" si="24"/>
        <v>0</v>
      </c>
      <c r="B332" s="3" t="str">
        <f>VLOOKUP(A332,Коды!$A$2:$B$1047,2,FALSE)</f>
        <v xml:space="preserve">  </v>
      </c>
      <c r="L332" s="31"/>
    </row>
    <row r="333" spans="1:12" ht="12.75">
      <c r="A333" s="2">
        <f aca="true" t="shared" si="25" ref="A333:A396">IF(M333&lt;&gt;0,M333,IF(L333&lt;&gt;0,L333,IF(K333&lt;&gt;0,K333*10,IF(J333&lt;&gt;0,J333,IF(I333&lt;&gt;0,I333,0)))))</f>
        <v>0</v>
      </c>
      <c r="B333" s="3" t="str">
        <f>VLOOKUP(A333,Коды!$A$2:$B$1047,2,FALSE)</f>
        <v xml:space="preserve">  </v>
      </c>
      <c r="L333" s="31"/>
    </row>
    <row r="334" spans="1:12" ht="12.75">
      <c r="A334" s="2">
        <f t="shared" si="25"/>
        <v>0</v>
      </c>
      <c r="B334" s="3" t="str">
        <f>VLOOKUP(A334,Коды!$A$2:$B$1047,2,FALSE)</f>
        <v xml:space="preserve">  </v>
      </c>
      <c r="L334" s="31"/>
    </row>
    <row r="335" spans="1:12" ht="12.75">
      <c r="A335" s="2">
        <f t="shared" si="25"/>
        <v>0</v>
      </c>
      <c r="B335" s="3" t="str">
        <f>VLOOKUP(A335,Коды!$A$2:$B$1047,2,FALSE)</f>
        <v xml:space="preserve">  </v>
      </c>
      <c r="L335" s="31"/>
    </row>
    <row r="336" spans="1:12" ht="12.75">
      <c r="A336" s="2">
        <f t="shared" si="25"/>
        <v>0</v>
      </c>
      <c r="B336" s="3" t="str">
        <f>VLOOKUP(A336,Коды!$A$2:$B$1047,2,FALSE)</f>
        <v xml:space="preserve">  </v>
      </c>
      <c r="L336" s="31"/>
    </row>
    <row r="337" spans="1:12" ht="12.75">
      <c r="A337" s="2">
        <f t="shared" si="25"/>
        <v>0</v>
      </c>
      <c r="B337" s="3" t="str">
        <f>VLOOKUP(A337,Коды!$A$2:$B$1047,2,FALSE)</f>
        <v xml:space="preserve">  </v>
      </c>
      <c r="L337" s="31"/>
    </row>
    <row r="338" spans="1:12" ht="12.75">
      <c r="A338" s="2">
        <f t="shared" si="25"/>
        <v>0</v>
      </c>
      <c r="B338" s="3" t="str">
        <f>VLOOKUP(A338,Коды!$A$2:$B$1047,2,FALSE)</f>
        <v xml:space="preserve">  </v>
      </c>
      <c r="L338" s="31"/>
    </row>
    <row r="339" spans="1:12" ht="12.75">
      <c r="A339" s="2">
        <f t="shared" si="25"/>
        <v>0</v>
      </c>
      <c r="B339" s="3" t="str">
        <f>VLOOKUP(A339,Коды!$A$2:$B$1047,2,FALSE)</f>
        <v xml:space="preserve">  </v>
      </c>
      <c r="L339" s="31"/>
    </row>
    <row r="340" spans="1:12" ht="12.75">
      <c r="A340" s="2">
        <f t="shared" si="25"/>
        <v>0</v>
      </c>
      <c r="B340" s="3" t="str">
        <f>VLOOKUP(A340,Коды!$A$2:$B$1047,2,FALSE)</f>
        <v xml:space="preserve">  </v>
      </c>
      <c r="L340" s="31"/>
    </row>
    <row r="341" spans="1:12" ht="12.75">
      <c r="A341" s="2">
        <f t="shared" si="25"/>
        <v>0</v>
      </c>
      <c r="B341" s="3" t="str">
        <f>VLOOKUP(A341,Коды!$A$2:$B$1047,2,FALSE)</f>
        <v xml:space="preserve">  </v>
      </c>
      <c r="L341" s="31"/>
    </row>
    <row r="342" spans="1:12" ht="12.75">
      <c r="A342" s="2">
        <f t="shared" si="25"/>
        <v>0</v>
      </c>
      <c r="B342" s="3" t="str">
        <f>VLOOKUP(A342,Коды!$A$2:$B$1047,2,FALSE)</f>
        <v xml:space="preserve">  </v>
      </c>
      <c r="L342" s="31"/>
    </row>
    <row r="343" spans="1:12" ht="12.75">
      <c r="A343" s="2">
        <f t="shared" si="25"/>
        <v>0</v>
      </c>
      <c r="B343" s="3" t="str">
        <f>VLOOKUP(A343,Коды!$A$2:$B$1047,2,FALSE)</f>
        <v xml:space="preserve">  </v>
      </c>
      <c r="L343" s="31"/>
    </row>
    <row r="344" spans="1:12" ht="12.75">
      <c r="A344" s="2">
        <f t="shared" si="25"/>
        <v>0</v>
      </c>
      <c r="B344" s="3" t="str">
        <f>VLOOKUP(A344,Коды!$A$2:$B$1047,2,FALSE)</f>
        <v xml:space="preserve">  </v>
      </c>
      <c r="L344" s="31"/>
    </row>
    <row r="345" spans="1:12" ht="12.75">
      <c r="A345" s="2">
        <f t="shared" si="25"/>
        <v>0</v>
      </c>
      <c r="B345" s="3" t="str">
        <f>VLOOKUP(A345,Коды!$A$2:$B$1047,2,FALSE)</f>
        <v xml:space="preserve">  </v>
      </c>
      <c r="L345" s="31"/>
    </row>
    <row r="346" spans="1:12" ht="12.75">
      <c r="A346" s="2">
        <f t="shared" si="25"/>
        <v>0</v>
      </c>
      <c r="B346" s="3" t="str">
        <f>VLOOKUP(A346,Коды!$A$2:$B$1047,2,FALSE)</f>
        <v xml:space="preserve">  </v>
      </c>
      <c r="L346" s="31"/>
    </row>
    <row r="347" spans="1:12" ht="12.75">
      <c r="A347" s="2">
        <f t="shared" si="25"/>
        <v>0</v>
      </c>
      <c r="B347" s="3" t="str">
        <f>VLOOKUP(A347,Коды!$A$2:$B$1047,2,FALSE)</f>
        <v xml:space="preserve">  </v>
      </c>
      <c r="L347" s="31"/>
    </row>
    <row r="348" spans="1:12" ht="12.75">
      <c r="A348" s="2">
        <f t="shared" si="25"/>
        <v>0</v>
      </c>
      <c r="B348" s="3" t="str">
        <f>VLOOKUP(A348,Коды!$A$2:$B$1047,2,FALSE)</f>
        <v xml:space="preserve">  </v>
      </c>
      <c r="L348" s="31"/>
    </row>
    <row r="349" spans="1:12" ht="12.75">
      <c r="A349" s="2">
        <f t="shared" si="25"/>
        <v>0</v>
      </c>
      <c r="B349" s="3" t="str">
        <f>VLOOKUP(A349,Коды!$A$2:$B$1047,2,FALSE)</f>
        <v xml:space="preserve">  </v>
      </c>
      <c r="L349" s="31"/>
    </row>
    <row r="350" spans="1:12" ht="12.75">
      <c r="A350" s="2">
        <f t="shared" si="25"/>
        <v>0</v>
      </c>
      <c r="B350" s="3" t="str">
        <f>VLOOKUP(A350,Коды!$A$2:$B$1047,2,FALSE)</f>
        <v xml:space="preserve">  </v>
      </c>
      <c r="L350" s="31"/>
    </row>
    <row r="351" spans="1:12" ht="12.75">
      <c r="A351" s="2">
        <f t="shared" si="25"/>
        <v>0</v>
      </c>
      <c r="B351" s="3" t="str">
        <f>VLOOKUP(A351,Коды!$A$2:$B$1047,2,FALSE)</f>
        <v xml:space="preserve">  </v>
      </c>
      <c r="L351" s="31"/>
    </row>
    <row r="352" spans="1:12" ht="12.75">
      <c r="A352" s="2">
        <f t="shared" si="25"/>
        <v>0</v>
      </c>
      <c r="B352" s="3" t="str">
        <f>VLOOKUP(A352,Коды!$A$2:$B$1047,2,FALSE)</f>
        <v xml:space="preserve">  </v>
      </c>
      <c r="L352" s="31"/>
    </row>
    <row r="353" spans="1:12" ht="12.75">
      <c r="A353" s="2">
        <f t="shared" si="25"/>
        <v>0</v>
      </c>
      <c r="B353" s="3" t="str">
        <f>VLOOKUP(A353,Коды!$A$2:$B$1047,2,FALSE)</f>
        <v xml:space="preserve">  </v>
      </c>
      <c r="L353" s="31"/>
    </row>
    <row r="354" spans="1:12" ht="12.75">
      <c r="A354" s="2">
        <f t="shared" si="25"/>
        <v>0</v>
      </c>
      <c r="B354" s="3" t="str">
        <f>VLOOKUP(A354,Коды!$A$2:$B$1047,2,FALSE)</f>
        <v xml:space="preserve">  </v>
      </c>
      <c r="L354" s="31"/>
    </row>
    <row r="355" spans="1:12" ht="12.75">
      <c r="A355" s="2">
        <f t="shared" si="25"/>
        <v>0</v>
      </c>
      <c r="B355" s="3" t="str">
        <f>VLOOKUP(A355,Коды!$A$2:$B$1047,2,FALSE)</f>
        <v xml:space="preserve">  </v>
      </c>
      <c r="L355" s="31"/>
    </row>
    <row r="356" spans="1:12" ht="12.75">
      <c r="A356" s="2">
        <f t="shared" si="25"/>
        <v>0</v>
      </c>
      <c r="B356" s="3" t="str">
        <f>VLOOKUP(A356,Коды!$A$2:$B$1047,2,FALSE)</f>
        <v xml:space="preserve">  </v>
      </c>
      <c r="L356" s="31"/>
    </row>
    <row r="357" spans="1:12" ht="12.75">
      <c r="A357" s="2">
        <f t="shared" si="25"/>
        <v>0</v>
      </c>
      <c r="B357" s="3" t="str">
        <f>VLOOKUP(A357,Коды!$A$2:$B$1047,2,FALSE)</f>
        <v xml:space="preserve">  </v>
      </c>
      <c r="L357" s="31"/>
    </row>
    <row r="358" spans="1:12" ht="12.75">
      <c r="A358" s="2">
        <f t="shared" si="25"/>
        <v>0</v>
      </c>
      <c r="B358" s="3" t="str">
        <f>VLOOKUP(A358,Коды!$A$2:$B$1047,2,FALSE)</f>
        <v xml:space="preserve">  </v>
      </c>
      <c r="L358" s="31"/>
    </row>
    <row r="359" spans="1:12" ht="12.75">
      <c r="A359" s="2">
        <f t="shared" si="25"/>
        <v>0</v>
      </c>
      <c r="B359" s="3" t="str">
        <f>VLOOKUP(A359,Коды!$A$2:$B$1047,2,FALSE)</f>
        <v xml:space="preserve">  </v>
      </c>
      <c r="L359" s="31"/>
    </row>
    <row r="360" spans="1:12" ht="12.75">
      <c r="A360" s="2">
        <f t="shared" si="25"/>
        <v>0</v>
      </c>
      <c r="B360" s="3" t="str">
        <f>VLOOKUP(A360,Коды!$A$2:$B$1047,2,FALSE)</f>
        <v xml:space="preserve">  </v>
      </c>
      <c r="L360" s="31"/>
    </row>
    <row r="361" spans="1:12" ht="12.75">
      <c r="A361" s="2">
        <f t="shared" si="25"/>
        <v>0</v>
      </c>
      <c r="B361" s="3" t="str">
        <f>VLOOKUP(A361,Коды!$A$2:$B$1047,2,FALSE)</f>
        <v xml:space="preserve">  </v>
      </c>
      <c r="L361" s="31"/>
    </row>
    <row r="362" spans="1:12" ht="12.75">
      <c r="A362" s="2">
        <f t="shared" si="25"/>
        <v>0</v>
      </c>
      <c r="B362" s="3" t="str">
        <f>VLOOKUP(A362,Коды!$A$2:$B$1047,2,FALSE)</f>
        <v xml:space="preserve">  </v>
      </c>
      <c r="L362" s="31"/>
    </row>
    <row r="363" spans="1:12" ht="12.75">
      <c r="A363" s="2">
        <f t="shared" si="25"/>
        <v>0</v>
      </c>
      <c r="B363" s="3" t="str">
        <f>VLOOKUP(A363,Коды!$A$2:$B$1047,2,FALSE)</f>
        <v xml:space="preserve">  </v>
      </c>
      <c r="L363" s="31"/>
    </row>
    <row r="364" spans="1:12" ht="12.75">
      <c r="A364" s="2">
        <f t="shared" si="25"/>
        <v>0</v>
      </c>
      <c r="B364" s="3" t="str">
        <f>VLOOKUP(A364,Коды!$A$2:$B$1047,2,FALSE)</f>
        <v xml:space="preserve">  </v>
      </c>
      <c r="L364" s="31"/>
    </row>
    <row r="365" spans="1:12" ht="12.75">
      <c r="A365" s="2">
        <f t="shared" si="25"/>
        <v>0</v>
      </c>
      <c r="B365" s="3" t="str">
        <f>VLOOKUP(A365,Коды!$A$2:$B$1047,2,FALSE)</f>
        <v xml:space="preserve">  </v>
      </c>
      <c r="L365" s="31"/>
    </row>
    <row r="366" spans="1:12" ht="12.75">
      <c r="A366" s="2">
        <f t="shared" si="25"/>
        <v>0</v>
      </c>
      <c r="B366" s="3" t="str">
        <f>VLOOKUP(A366,Коды!$A$2:$B$1047,2,FALSE)</f>
        <v xml:space="preserve">  </v>
      </c>
      <c r="L366" s="31"/>
    </row>
    <row r="367" spans="1:12" ht="12.75">
      <c r="A367" s="2">
        <f t="shared" si="25"/>
        <v>0</v>
      </c>
      <c r="B367" s="3" t="str">
        <f>VLOOKUP(A367,Коды!$A$2:$B$1047,2,FALSE)</f>
        <v xml:space="preserve">  </v>
      </c>
      <c r="L367" s="31"/>
    </row>
    <row r="368" spans="1:12" ht="12.75">
      <c r="A368" s="2">
        <f t="shared" si="25"/>
        <v>0</v>
      </c>
      <c r="B368" s="3" t="str">
        <f>VLOOKUP(A368,Коды!$A$2:$B$1047,2,FALSE)</f>
        <v xml:space="preserve">  </v>
      </c>
      <c r="L368" s="31"/>
    </row>
    <row r="369" spans="1:12" ht="12.75">
      <c r="A369" s="2">
        <f t="shared" si="25"/>
        <v>0</v>
      </c>
      <c r="B369" s="3" t="str">
        <f>VLOOKUP(A369,Коды!$A$2:$B$1047,2,FALSE)</f>
        <v xml:space="preserve">  </v>
      </c>
      <c r="L369" s="31"/>
    </row>
    <row r="370" spans="1:12" ht="12.75">
      <c r="A370" s="2">
        <f t="shared" si="25"/>
        <v>0</v>
      </c>
      <c r="B370" s="3" t="str">
        <f>VLOOKUP(A370,Коды!$A$2:$B$1047,2,FALSE)</f>
        <v xml:space="preserve">  </v>
      </c>
      <c r="L370" s="31"/>
    </row>
    <row r="371" spans="1:12" ht="12.75">
      <c r="A371" s="2">
        <f t="shared" si="25"/>
        <v>0</v>
      </c>
      <c r="B371" s="3" t="str">
        <f>VLOOKUP(A371,Коды!$A$2:$B$1047,2,FALSE)</f>
        <v xml:space="preserve">  </v>
      </c>
      <c r="L371" s="31"/>
    </row>
    <row r="372" spans="1:12" ht="12.75">
      <c r="A372" s="2">
        <f t="shared" si="25"/>
        <v>0</v>
      </c>
      <c r="B372" s="3" t="str">
        <f>VLOOKUP(A372,Коды!$A$2:$B$1047,2,FALSE)</f>
        <v xml:space="preserve">  </v>
      </c>
      <c r="L372" s="31"/>
    </row>
    <row r="373" spans="1:12" ht="12.75">
      <c r="A373" s="2">
        <f t="shared" si="25"/>
        <v>0</v>
      </c>
      <c r="B373" s="3" t="str">
        <f>VLOOKUP(A373,Коды!$A$2:$B$1047,2,FALSE)</f>
        <v xml:space="preserve">  </v>
      </c>
      <c r="L373" s="31"/>
    </row>
    <row r="374" spans="1:12" ht="12.75">
      <c r="A374" s="2">
        <f t="shared" si="25"/>
        <v>0</v>
      </c>
      <c r="B374" s="3" t="str">
        <f>VLOOKUP(A374,Коды!$A$2:$B$1047,2,FALSE)</f>
        <v xml:space="preserve">  </v>
      </c>
      <c r="L374" s="31"/>
    </row>
    <row r="375" spans="1:12" ht="12.75">
      <c r="A375" s="2">
        <f t="shared" si="25"/>
        <v>0</v>
      </c>
      <c r="B375" s="3" t="str">
        <f>VLOOKUP(A375,Коды!$A$2:$B$1047,2,FALSE)</f>
        <v xml:space="preserve">  </v>
      </c>
      <c r="L375" s="31"/>
    </row>
    <row r="376" spans="1:12" ht="12.75">
      <c r="A376" s="2">
        <f t="shared" si="25"/>
        <v>0</v>
      </c>
      <c r="B376" s="3" t="str">
        <f>VLOOKUP(A376,Коды!$A$2:$B$1047,2,FALSE)</f>
        <v xml:space="preserve">  </v>
      </c>
      <c r="L376" s="31"/>
    </row>
    <row r="377" spans="1:12" ht="12.75">
      <c r="A377" s="2">
        <f t="shared" si="25"/>
        <v>0</v>
      </c>
      <c r="B377" s="3" t="str">
        <f>VLOOKUP(A377,Коды!$A$2:$B$1047,2,FALSE)</f>
        <v xml:space="preserve">  </v>
      </c>
      <c r="L377" s="31"/>
    </row>
    <row r="378" spans="1:12" ht="12.75">
      <c r="A378" s="2">
        <f t="shared" si="25"/>
        <v>0</v>
      </c>
      <c r="B378" s="3" t="str">
        <f>VLOOKUP(A378,Коды!$A$2:$B$1047,2,FALSE)</f>
        <v xml:space="preserve">  </v>
      </c>
      <c r="L378" s="31"/>
    </row>
    <row r="379" spans="1:12" ht="12.75">
      <c r="A379" s="2">
        <f t="shared" si="25"/>
        <v>0</v>
      </c>
      <c r="B379" s="3" t="str">
        <f>VLOOKUP(A379,Коды!$A$2:$B$1047,2,FALSE)</f>
        <v xml:space="preserve">  </v>
      </c>
      <c r="L379" s="31"/>
    </row>
    <row r="380" spans="1:12" ht="12.75">
      <c r="A380" s="2">
        <f t="shared" si="25"/>
        <v>0</v>
      </c>
      <c r="B380" s="3" t="str">
        <f>VLOOKUP(A380,Коды!$A$2:$B$1047,2,FALSE)</f>
        <v xml:space="preserve">  </v>
      </c>
      <c r="L380" s="31"/>
    </row>
    <row r="381" spans="1:12" ht="12.75">
      <c r="A381" s="2">
        <f t="shared" si="25"/>
        <v>0</v>
      </c>
      <c r="B381" s="3" t="str">
        <f>VLOOKUP(A381,Коды!$A$2:$B$1047,2,FALSE)</f>
        <v xml:space="preserve">  </v>
      </c>
      <c r="L381" s="31"/>
    </row>
    <row r="382" spans="1:12" ht="12.75">
      <c r="A382" s="2">
        <f t="shared" si="25"/>
        <v>0</v>
      </c>
      <c r="B382" s="3" t="str">
        <f>VLOOKUP(A382,Коды!$A$2:$B$1047,2,FALSE)</f>
        <v xml:space="preserve">  </v>
      </c>
      <c r="L382" s="31"/>
    </row>
    <row r="383" spans="1:12" ht="12.75">
      <c r="A383" s="2">
        <f t="shared" si="25"/>
        <v>0</v>
      </c>
      <c r="B383" s="3" t="str">
        <f>VLOOKUP(A383,Коды!$A$2:$B$1047,2,FALSE)</f>
        <v xml:space="preserve">  </v>
      </c>
      <c r="L383" s="31"/>
    </row>
    <row r="384" spans="1:12" ht="12.75">
      <c r="A384" s="2">
        <f t="shared" si="25"/>
        <v>0</v>
      </c>
      <c r="B384" s="3" t="str">
        <f>VLOOKUP(A384,Коды!$A$2:$B$1047,2,FALSE)</f>
        <v xml:space="preserve">  </v>
      </c>
      <c r="L384" s="31"/>
    </row>
    <row r="385" spans="1:12" ht="12.75">
      <c r="A385" s="2">
        <f t="shared" si="25"/>
        <v>0</v>
      </c>
      <c r="B385" s="3" t="str">
        <f>VLOOKUP(A385,Коды!$A$2:$B$1047,2,FALSE)</f>
        <v xml:space="preserve">  </v>
      </c>
      <c r="L385" s="31"/>
    </row>
    <row r="386" spans="1:12" ht="12.75">
      <c r="A386" s="2">
        <f t="shared" si="25"/>
        <v>0</v>
      </c>
      <c r="B386" s="3" t="str">
        <f>VLOOKUP(A386,Коды!$A$2:$B$1047,2,FALSE)</f>
        <v xml:space="preserve">  </v>
      </c>
      <c r="L386" s="31"/>
    </row>
    <row r="387" spans="1:12" ht="12.75">
      <c r="A387" s="2">
        <f t="shared" si="25"/>
        <v>0</v>
      </c>
      <c r="B387" s="3" t="str">
        <f>VLOOKUP(A387,Коды!$A$2:$B$1047,2,FALSE)</f>
        <v xml:space="preserve">  </v>
      </c>
      <c r="L387" s="31"/>
    </row>
    <row r="388" spans="1:12" ht="12.75">
      <c r="A388" s="2">
        <f t="shared" si="25"/>
        <v>0</v>
      </c>
      <c r="B388" s="3" t="str">
        <f>VLOOKUP(A388,Коды!$A$2:$B$1047,2,FALSE)</f>
        <v xml:space="preserve">  </v>
      </c>
      <c r="L388" s="31"/>
    </row>
    <row r="389" spans="1:12" ht="12.75">
      <c r="A389" s="2">
        <f t="shared" si="25"/>
        <v>0</v>
      </c>
      <c r="B389" s="3" t="str">
        <f>VLOOKUP(A389,Коды!$A$2:$B$1047,2,FALSE)</f>
        <v xml:space="preserve">  </v>
      </c>
      <c r="L389" s="31"/>
    </row>
    <row r="390" spans="1:12" ht="12.75">
      <c r="A390" s="2">
        <f t="shared" si="25"/>
        <v>0</v>
      </c>
      <c r="B390" s="3" t="str">
        <f>VLOOKUP(A390,Коды!$A$2:$B$1047,2,FALSE)</f>
        <v xml:space="preserve">  </v>
      </c>
      <c r="L390" s="31"/>
    </row>
    <row r="391" spans="1:12" ht="12.75">
      <c r="A391" s="2">
        <f t="shared" si="25"/>
        <v>0</v>
      </c>
      <c r="B391" s="3" t="str">
        <f>VLOOKUP(A391,Коды!$A$2:$B$1047,2,FALSE)</f>
        <v xml:space="preserve">  </v>
      </c>
      <c r="L391" s="31"/>
    </row>
    <row r="392" spans="1:12" ht="12.75">
      <c r="A392" s="2">
        <f t="shared" si="25"/>
        <v>0</v>
      </c>
      <c r="B392" s="3" t="str">
        <f>VLOOKUP(A392,Коды!$A$2:$B$1047,2,FALSE)</f>
        <v xml:space="preserve">  </v>
      </c>
      <c r="L392" s="31"/>
    </row>
    <row r="393" spans="1:12" ht="12.75">
      <c r="A393" s="2">
        <f t="shared" si="25"/>
        <v>0</v>
      </c>
      <c r="B393" s="3" t="str">
        <f>VLOOKUP(A393,Коды!$A$2:$B$1047,2,FALSE)</f>
        <v xml:space="preserve">  </v>
      </c>
      <c r="L393" s="31"/>
    </row>
    <row r="394" spans="1:12" ht="12.75">
      <c r="A394" s="2">
        <f t="shared" si="25"/>
        <v>0</v>
      </c>
      <c r="B394" s="3" t="str">
        <f>VLOOKUP(A394,Коды!$A$2:$B$1047,2,FALSE)</f>
        <v xml:space="preserve">  </v>
      </c>
      <c r="L394" s="31"/>
    </row>
    <row r="395" spans="1:12" ht="12.75">
      <c r="A395" s="2">
        <f t="shared" si="25"/>
        <v>0</v>
      </c>
      <c r="B395" s="3" t="str">
        <f>VLOOKUP(A395,Коды!$A$2:$B$1047,2,FALSE)</f>
        <v xml:space="preserve">  </v>
      </c>
      <c r="L395" s="31"/>
    </row>
    <row r="396" spans="1:12" ht="12.75">
      <c r="A396" s="2">
        <f t="shared" si="25"/>
        <v>0</v>
      </c>
      <c r="B396" s="3" t="str">
        <f>VLOOKUP(A396,Коды!$A$2:$B$1047,2,FALSE)</f>
        <v xml:space="preserve">  </v>
      </c>
      <c r="L396" s="31"/>
    </row>
    <row r="397" spans="1:12" ht="12.75">
      <c r="A397" s="2">
        <f aca="true" t="shared" si="26" ref="A397:A460">IF(M397&lt;&gt;0,M397,IF(L397&lt;&gt;0,L397,IF(K397&lt;&gt;0,K397*10,IF(J397&lt;&gt;0,J397,IF(I397&lt;&gt;0,I397,0)))))</f>
        <v>0</v>
      </c>
      <c r="B397" s="3" t="str">
        <f>VLOOKUP(A397,Коды!$A$2:$B$1047,2,FALSE)</f>
        <v xml:space="preserve">  </v>
      </c>
      <c r="L397" s="31"/>
    </row>
    <row r="398" spans="1:12" ht="12.75">
      <c r="A398" s="2">
        <f t="shared" si="26"/>
        <v>0</v>
      </c>
      <c r="B398" s="3" t="str">
        <f>VLOOKUP(A398,Коды!$A$2:$B$1047,2,FALSE)</f>
        <v xml:space="preserve">  </v>
      </c>
      <c r="L398" s="31"/>
    </row>
    <row r="399" spans="1:12" ht="12.75">
      <c r="A399" s="2">
        <f t="shared" si="26"/>
        <v>0</v>
      </c>
      <c r="B399" s="3" t="str">
        <f>VLOOKUP(A399,Коды!$A$2:$B$1047,2,FALSE)</f>
        <v xml:space="preserve">  </v>
      </c>
      <c r="L399" s="31"/>
    </row>
    <row r="400" spans="1:12" ht="12.75">
      <c r="A400" s="2">
        <f t="shared" si="26"/>
        <v>0</v>
      </c>
      <c r="B400" s="3" t="str">
        <f>VLOOKUP(A400,Коды!$A$2:$B$1047,2,FALSE)</f>
        <v xml:space="preserve">  </v>
      </c>
      <c r="L400" s="31"/>
    </row>
    <row r="401" spans="1:12" ht="12.75">
      <c r="A401" s="2">
        <f t="shared" si="26"/>
        <v>0</v>
      </c>
      <c r="B401" s="3" t="str">
        <f>VLOOKUP(A401,Коды!$A$2:$B$1047,2,FALSE)</f>
        <v xml:space="preserve">  </v>
      </c>
      <c r="L401" s="31"/>
    </row>
    <row r="402" spans="1:12" ht="12.75">
      <c r="A402" s="2">
        <f t="shared" si="26"/>
        <v>0</v>
      </c>
      <c r="B402" s="3" t="str">
        <f>VLOOKUP(A402,Коды!$A$2:$B$1047,2,FALSE)</f>
        <v xml:space="preserve">  </v>
      </c>
      <c r="L402" s="31"/>
    </row>
    <row r="403" spans="1:12" ht="12.75">
      <c r="A403" s="2">
        <f t="shared" si="26"/>
        <v>0</v>
      </c>
      <c r="B403" s="3" t="str">
        <f>VLOOKUP(A403,Коды!$A$2:$B$1047,2,FALSE)</f>
        <v xml:space="preserve">  </v>
      </c>
      <c r="L403" s="31"/>
    </row>
    <row r="404" spans="1:12" ht="12.75">
      <c r="A404" s="2">
        <f t="shared" si="26"/>
        <v>0</v>
      </c>
      <c r="B404" s="3" t="str">
        <f>VLOOKUP(A404,Коды!$A$2:$B$1047,2,FALSE)</f>
        <v xml:space="preserve">  </v>
      </c>
      <c r="L404" s="31"/>
    </row>
    <row r="405" spans="1:12" ht="12.75">
      <c r="A405" s="2">
        <f t="shared" si="26"/>
        <v>0</v>
      </c>
      <c r="B405" s="3" t="str">
        <f>VLOOKUP(A405,Коды!$A$2:$B$1047,2,FALSE)</f>
        <v xml:space="preserve">  </v>
      </c>
      <c r="L405" s="31"/>
    </row>
    <row r="406" spans="1:12" ht="12.75">
      <c r="A406" s="2">
        <f t="shared" si="26"/>
        <v>0</v>
      </c>
      <c r="B406" s="3" t="str">
        <f>VLOOKUP(A406,Коды!$A$2:$B$1047,2,FALSE)</f>
        <v xml:space="preserve">  </v>
      </c>
      <c r="L406" s="31"/>
    </row>
    <row r="407" spans="1:12" ht="12.75">
      <c r="A407" s="2">
        <f t="shared" si="26"/>
        <v>0</v>
      </c>
      <c r="B407" s="3" t="str">
        <f>VLOOKUP(A407,Коды!$A$2:$B$1047,2,FALSE)</f>
        <v xml:space="preserve">  </v>
      </c>
      <c r="L407" s="31"/>
    </row>
    <row r="408" spans="1:12" ht="12.75">
      <c r="A408" s="2">
        <f t="shared" si="26"/>
        <v>0</v>
      </c>
      <c r="B408" s="3" t="str">
        <f>VLOOKUP(A408,Коды!$A$2:$B$1047,2,FALSE)</f>
        <v xml:space="preserve">  </v>
      </c>
      <c r="L408" s="31"/>
    </row>
    <row r="409" spans="1:12" ht="12.75">
      <c r="A409" s="2">
        <f t="shared" si="26"/>
        <v>0</v>
      </c>
      <c r="B409" s="3" t="str">
        <f>VLOOKUP(A409,Коды!$A$2:$B$1047,2,FALSE)</f>
        <v xml:space="preserve">  </v>
      </c>
      <c r="L409" s="31"/>
    </row>
    <row r="410" spans="1:12" ht="12.75">
      <c r="A410" s="2">
        <f t="shared" si="26"/>
        <v>0</v>
      </c>
      <c r="B410" s="3" t="str">
        <f>VLOOKUP(A410,Коды!$A$2:$B$1047,2,FALSE)</f>
        <v xml:space="preserve">  </v>
      </c>
      <c r="L410" s="31"/>
    </row>
    <row r="411" spans="1:12" ht="12.75">
      <c r="A411" s="2">
        <f t="shared" si="26"/>
        <v>0</v>
      </c>
      <c r="B411" s="3" t="str">
        <f>VLOOKUP(A411,Коды!$A$2:$B$1047,2,FALSE)</f>
        <v xml:space="preserve">  </v>
      </c>
      <c r="L411" s="31"/>
    </row>
    <row r="412" spans="1:12" ht="12.75">
      <c r="A412" s="2">
        <f t="shared" si="26"/>
        <v>0</v>
      </c>
      <c r="B412" s="3" t="str">
        <f>VLOOKUP(A412,Коды!$A$2:$B$1047,2,FALSE)</f>
        <v xml:space="preserve">  </v>
      </c>
      <c r="L412" s="31"/>
    </row>
    <row r="413" spans="1:12" ht="12.75">
      <c r="A413" s="2">
        <f t="shared" si="26"/>
        <v>0</v>
      </c>
      <c r="B413" s="3" t="str">
        <f>VLOOKUP(A413,Коды!$A$2:$B$1047,2,FALSE)</f>
        <v xml:space="preserve">  </v>
      </c>
      <c r="L413" s="31"/>
    </row>
    <row r="414" spans="1:12" ht="12.75">
      <c r="A414" s="2">
        <f t="shared" si="26"/>
        <v>0</v>
      </c>
      <c r="B414" s="3" t="str">
        <f>VLOOKUP(A414,Коды!$A$2:$B$1047,2,FALSE)</f>
        <v xml:space="preserve">  </v>
      </c>
      <c r="L414" s="31"/>
    </row>
    <row r="415" spans="1:12" ht="12.75">
      <c r="A415" s="2">
        <f t="shared" si="26"/>
        <v>0</v>
      </c>
      <c r="B415" s="3" t="str">
        <f>VLOOKUP(A415,Коды!$A$2:$B$1047,2,FALSE)</f>
        <v xml:space="preserve">  </v>
      </c>
      <c r="L415" s="31"/>
    </row>
    <row r="416" spans="1:12" ht="12.75">
      <c r="A416" s="2">
        <f t="shared" si="26"/>
        <v>0</v>
      </c>
      <c r="B416" s="3" t="str">
        <f>VLOOKUP(A416,Коды!$A$2:$B$1047,2,FALSE)</f>
        <v xml:space="preserve">  </v>
      </c>
      <c r="L416" s="31"/>
    </row>
    <row r="417" spans="1:12" ht="12.75">
      <c r="A417" s="2">
        <f t="shared" si="26"/>
        <v>0</v>
      </c>
      <c r="B417" s="3" t="str">
        <f>VLOOKUP(A417,Коды!$A$2:$B$1047,2,FALSE)</f>
        <v xml:space="preserve">  </v>
      </c>
      <c r="L417" s="31"/>
    </row>
    <row r="418" spans="1:12" ht="12.75">
      <c r="A418" s="2">
        <f t="shared" si="26"/>
        <v>0</v>
      </c>
      <c r="B418" s="3" t="str">
        <f>VLOOKUP(A418,Коды!$A$2:$B$1047,2,FALSE)</f>
        <v xml:space="preserve">  </v>
      </c>
      <c r="L418" s="31"/>
    </row>
    <row r="419" spans="1:12" ht="12.75">
      <c r="A419" s="2">
        <f t="shared" si="26"/>
        <v>0</v>
      </c>
      <c r="B419" s="3" t="str">
        <f>VLOOKUP(A419,Коды!$A$2:$B$1047,2,FALSE)</f>
        <v xml:space="preserve">  </v>
      </c>
      <c r="L419" s="31"/>
    </row>
    <row r="420" spans="1:12" ht="12.75">
      <c r="A420" s="2">
        <f t="shared" si="26"/>
        <v>0</v>
      </c>
      <c r="B420" s="3" t="str">
        <f>VLOOKUP(A420,Коды!$A$2:$B$1047,2,FALSE)</f>
        <v xml:space="preserve">  </v>
      </c>
      <c r="L420" s="31"/>
    </row>
    <row r="421" spans="1:12" ht="12.75">
      <c r="A421" s="2">
        <f t="shared" si="26"/>
        <v>0</v>
      </c>
      <c r="B421" s="3" t="str">
        <f>VLOOKUP(A421,Коды!$A$2:$B$1047,2,FALSE)</f>
        <v xml:space="preserve">  </v>
      </c>
      <c r="L421" s="31"/>
    </row>
    <row r="422" spans="1:12" ht="12.75">
      <c r="A422" s="2">
        <f t="shared" si="26"/>
        <v>0</v>
      </c>
      <c r="B422" s="3" t="str">
        <f>VLOOKUP(A422,Коды!$A$2:$B$1047,2,FALSE)</f>
        <v xml:space="preserve">  </v>
      </c>
      <c r="L422" s="31"/>
    </row>
    <row r="423" spans="1:12" ht="12.75">
      <c r="A423" s="2">
        <f t="shared" si="26"/>
        <v>0</v>
      </c>
      <c r="B423" s="3" t="str">
        <f>VLOOKUP(A423,Коды!$A$2:$B$1047,2,FALSE)</f>
        <v xml:space="preserve">  </v>
      </c>
      <c r="L423" s="31"/>
    </row>
    <row r="424" spans="1:12" ht="12.75">
      <c r="A424" s="2">
        <f t="shared" si="26"/>
        <v>0</v>
      </c>
      <c r="B424" s="3" t="str">
        <f>VLOOKUP(A424,Коды!$A$2:$B$1047,2,FALSE)</f>
        <v xml:space="preserve">  </v>
      </c>
      <c r="L424" s="31"/>
    </row>
    <row r="425" spans="1:12" ht="12.75">
      <c r="A425" s="2">
        <f t="shared" si="26"/>
        <v>0</v>
      </c>
      <c r="B425" s="3" t="str">
        <f>VLOOKUP(A425,Коды!$A$2:$B$1047,2,FALSE)</f>
        <v xml:space="preserve">  </v>
      </c>
      <c r="L425" s="31"/>
    </row>
    <row r="426" spans="1:12" ht="12.75">
      <c r="A426" s="2">
        <f t="shared" si="26"/>
        <v>0</v>
      </c>
      <c r="B426" s="3" t="str">
        <f>VLOOKUP(A426,Коды!$A$2:$B$1047,2,FALSE)</f>
        <v xml:space="preserve">  </v>
      </c>
      <c r="L426" s="31"/>
    </row>
    <row r="427" spans="1:12" ht="12.75">
      <c r="A427" s="2">
        <f t="shared" si="26"/>
        <v>0</v>
      </c>
      <c r="B427" s="3" t="str">
        <f>VLOOKUP(A427,Коды!$A$2:$B$1047,2,FALSE)</f>
        <v xml:space="preserve">  </v>
      </c>
      <c r="L427" s="31"/>
    </row>
    <row r="428" spans="1:12" ht="12.75">
      <c r="A428" s="2">
        <f t="shared" si="26"/>
        <v>0</v>
      </c>
      <c r="B428" s="3" t="str">
        <f>VLOOKUP(A428,Коды!$A$2:$B$1047,2,FALSE)</f>
        <v xml:space="preserve">  </v>
      </c>
      <c r="L428" s="31"/>
    </row>
    <row r="429" spans="1:12" ht="12.75">
      <c r="A429" s="2">
        <f t="shared" si="26"/>
        <v>0</v>
      </c>
      <c r="B429" s="3" t="str">
        <f>VLOOKUP(A429,Коды!$A$2:$B$1047,2,FALSE)</f>
        <v xml:space="preserve">  </v>
      </c>
      <c r="L429" s="31"/>
    </row>
    <row r="430" spans="1:12" ht="12.75">
      <c r="A430" s="2">
        <f t="shared" si="26"/>
        <v>0</v>
      </c>
      <c r="B430" s="3" t="str">
        <f>VLOOKUP(A430,Коды!$A$2:$B$1047,2,FALSE)</f>
        <v xml:space="preserve">  </v>
      </c>
      <c r="L430" s="31"/>
    </row>
    <row r="431" spans="1:12" ht="12.75">
      <c r="A431" s="2">
        <f t="shared" si="26"/>
        <v>0</v>
      </c>
      <c r="B431" s="3" t="str">
        <f>VLOOKUP(A431,Коды!$A$2:$B$1047,2,FALSE)</f>
        <v xml:space="preserve">  </v>
      </c>
      <c r="L431" s="31"/>
    </row>
    <row r="432" spans="1:12" ht="12.75">
      <c r="A432" s="2">
        <f t="shared" si="26"/>
        <v>0</v>
      </c>
      <c r="B432" s="3" t="str">
        <f>VLOOKUP(A432,Коды!$A$2:$B$1047,2,FALSE)</f>
        <v xml:space="preserve">  </v>
      </c>
      <c r="L432" s="31"/>
    </row>
    <row r="433" spans="1:12" ht="12.75">
      <c r="A433" s="2">
        <f t="shared" si="26"/>
        <v>0</v>
      </c>
      <c r="B433" s="3" t="str">
        <f>VLOOKUP(A433,Коды!$A$2:$B$1047,2,FALSE)</f>
        <v xml:space="preserve">  </v>
      </c>
      <c r="L433" s="31"/>
    </row>
    <row r="434" spans="1:12" ht="12.75">
      <c r="A434" s="2">
        <f t="shared" si="26"/>
        <v>0</v>
      </c>
      <c r="B434" s="3" t="str">
        <f>VLOOKUP(A434,Коды!$A$2:$B$1047,2,FALSE)</f>
        <v xml:space="preserve">  </v>
      </c>
      <c r="L434" s="31"/>
    </row>
    <row r="435" spans="1:12" ht="12.75">
      <c r="A435" s="2">
        <f t="shared" si="26"/>
        <v>0</v>
      </c>
      <c r="B435" s="3" t="str">
        <f>VLOOKUP(A435,Коды!$A$2:$B$1047,2,FALSE)</f>
        <v xml:space="preserve">  </v>
      </c>
      <c r="L435" s="31"/>
    </row>
    <row r="436" spans="1:12" ht="12.75">
      <c r="A436" s="2">
        <f t="shared" si="26"/>
        <v>0</v>
      </c>
      <c r="B436" s="3" t="str">
        <f>VLOOKUP(A436,Коды!$A$2:$B$1047,2,FALSE)</f>
        <v xml:space="preserve">  </v>
      </c>
      <c r="L436" s="31"/>
    </row>
    <row r="437" spans="1:12" ht="12.75">
      <c r="A437" s="2">
        <f t="shared" si="26"/>
        <v>0</v>
      </c>
      <c r="B437" s="3" t="str">
        <f>VLOOKUP(A437,Коды!$A$2:$B$1047,2,FALSE)</f>
        <v xml:space="preserve">  </v>
      </c>
      <c r="L437" s="31"/>
    </row>
    <row r="438" spans="1:12" ht="12.75">
      <c r="A438" s="2">
        <f t="shared" si="26"/>
        <v>0</v>
      </c>
      <c r="B438" s="3" t="str">
        <f>VLOOKUP(A438,Коды!$A$2:$B$1047,2,FALSE)</f>
        <v xml:space="preserve">  </v>
      </c>
      <c r="L438" s="31"/>
    </row>
    <row r="439" spans="1:12" ht="12.75">
      <c r="A439" s="2">
        <f t="shared" si="26"/>
        <v>0</v>
      </c>
      <c r="B439" s="3" t="str">
        <f>VLOOKUP(A439,Коды!$A$2:$B$1047,2,FALSE)</f>
        <v xml:space="preserve">  </v>
      </c>
      <c r="L439" s="31"/>
    </row>
    <row r="440" spans="1:12" ht="12.75">
      <c r="A440" s="2">
        <f t="shared" si="26"/>
        <v>0</v>
      </c>
      <c r="B440" s="3" t="str">
        <f>VLOOKUP(A440,Коды!$A$2:$B$1047,2,FALSE)</f>
        <v xml:space="preserve">  </v>
      </c>
      <c r="L440" s="31"/>
    </row>
    <row r="441" spans="1:12" ht="12.75">
      <c r="A441" s="2">
        <f t="shared" si="26"/>
        <v>0</v>
      </c>
      <c r="B441" s="3" t="str">
        <f>VLOOKUP(A441,Коды!$A$2:$B$1047,2,FALSE)</f>
        <v xml:space="preserve">  </v>
      </c>
      <c r="L441" s="31"/>
    </row>
    <row r="442" spans="1:12" ht="12.75">
      <c r="A442" s="2">
        <f t="shared" si="26"/>
        <v>0</v>
      </c>
      <c r="B442" s="3" t="str">
        <f>VLOOKUP(A442,Коды!$A$2:$B$1047,2,FALSE)</f>
        <v xml:space="preserve">  </v>
      </c>
      <c r="L442" s="31"/>
    </row>
    <row r="443" spans="1:12" ht="12.75">
      <c r="A443" s="2">
        <f t="shared" si="26"/>
        <v>0</v>
      </c>
      <c r="B443" s="3" t="str">
        <f>VLOOKUP(A443,Коды!$A$2:$B$1047,2,FALSE)</f>
        <v xml:space="preserve">  </v>
      </c>
      <c r="L443" s="31"/>
    </row>
    <row r="444" spans="1:12" ht="12.75">
      <c r="A444" s="2">
        <f t="shared" si="26"/>
        <v>0</v>
      </c>
      <c r="B444" s="3" t="str">
        <f>VLOOKUP(A444,Коды!$A$2:$B$1047,2,FALSE)</f>
        <v xml:space="preserve">  </v>
      </c>
      <c r="L444" s="31"/>
    </row>
    <row r="445" spans="1:12" ht="12.75">
      <c r="A445" s="2">
        <f t="shared" si="26"/>
        <v>0</v>
      </c>
      <c r="B445" s="3" t="str">
        <f>VLOOKUP(A445,Коды!$A$2:$B$1047,2,FALSE)</f>
        <v xml:space="preserve">  </v>
      </c>
      <c r="L445" s="31"/>
    </row>
    <row r="446" spans="1:12" ht="12.75">
      <c r="A446" s="2">
        <f t="shared" si="26"/>
        <v>0</v>
      </c>
      <c r="B446" s="3" t="str">
        <f>VLOOKUP(A446,Коды!$A$2:$B$1047,2,FALSE)</f>
        <v xml:space="preserve">  </v>
      </c>
      <c r="L446" s="31"/>
    </row>
    <row r="447" spans="1:12" ht="12.75">
      <c r="A447" s="2">
        <f t="shared" si="26"/>
        <v>0</v>
      </c>
      <c r="B447" s="3" t="str">
        <f>VLOOKUP(A447,Коды!$A$2:$B$1047,2,FALSE)</f>
        <v xml:space="preserve">  </v>
      </c>
      <c r="L447" s="31"/>
    </row>
    <row r="448" spans="1:12" ht="12.75">
      <c r="A448" s="2">
        <f t="shared" si="26"/>
        <v>0</v>
      </c>
      <c r="B448" s="3" t="str">
        <f>VLOOKUP(A448,Коды!$A$2:$B$1047,2,FALSE)</f>
        <v xml:space="preserve">  </v>
      </c>
      <c r="L448" s="31"/>
    </row>
    <row r="449" spans="1:12" ht="12.75">
      <c r="A449" s="2">
        <f t="shared" si="26"/>
        <v>0</v>
      </c>
      <c r="B449" s="3" t="str">
        <f>VLOOKUP(A449,Коды!$A$2:$B$1047,2,FALSE)</f>
        <v xml:space="preserve">  </v>
      </c>
      <c r="L449" s="31"/>
    </row>
    <row r="450" spans="1:12" ht="12.75">
      <c r="A450" s="2">
        <f t="shared" si="26"/>
        <v>0</v>
      </c>
      <c r="B450" s="3" t="str">
        <f>VLOOKUP(A450,Коды!$A$2:$B$1047,2,FALSE)</f>
        <v xml:space="preserve">  </v>
      </c>
      <c r="L450" s="31"/>
    </row>
    <row r="451" spans="1:12" ht="12.75">
      <c r="A451" s="2">
        <f t="shared" si="26"/>
        <v>0</v>
      </c>
      <c r="B451" s="3" t="str">
        <f>VLOOKUP(A451,Коды!$A$2:$B$1047,2,FALSE)</f>
        <v xml:space="preserve">  </v>
      </c>
      <c r="L451" s="31"/>
    </row>
    <row r="452" spans="1:12" ht="12.75">
      <c r="A452" s="2">
        <f t="shared" si="26"/>
        <v>0</v>
      </c>
      <c r="B452" s="3" t="str">
        <f>VLOOKUP(A452,Коды!$A$2:$B$1047,2,FALSE)</f>
        <v xml:space="preserve">  </v>
      </c>
      <c r="L452" s="31"/>
    </row>
    <row r="453" spans="1:12" ht="12.75">
      <c r="A453" s="2">
        <f t="shared" si="26"/>
        <v>0</v>
      </c>
      <c r="B453" s="3" t="str">
        <f>VLOOKUP(A453,Коды!$A$2:$B$1047,2,FALSE)</f>
        <v xml:space="preserve">  </v>
      </c>
      <c r="L453" s="31"/>
    </row>
    <row r="454" spans="1:12" ht="12.75">
      <c r="A454" s="2">
        <f t="shared" si="26"/>
        <v>0</v>
      </c>
      <c r="B454" s="3" t="str">
        <f>VLOOKUP(A454,Коды!$A$2:$B$1047,2,FALSE)</f>
        <v xml:space="preserve">  </v>
      </c>
      <c r="L454" s="31"/>
    </row>
    <row r="455" spans="1:12" ht="12.75">
      <c r="A455" s="2">
        <f t="shared" si="26"/>
        <v>0</v>
      </c>
      <c r="B455" s="3" t="str">
        <f>VLOOKUP(A455,Коды!$A$2:$B$1047,2,FALSE)</f>
        <v xml:space="preserve">  </v>
      </c>
      <c r="L455" s="31"/>
    </row>
    <row r="456" spans="1:12" ht="12.75">
      <c r="A456" s="2">
        <f t="shared" si="26"/>
        <v>0</v>
      </c>
      <c r="B456" s="3" t="str">
        <f>VLOOKUP(A456,Коды!$A$2:$B$1047,2,FALSE)</f>
        <v xml:space="preserve">  </v>
      </c>
      <c r="L456" s="31"/>
    </row>
    <row r="457" spans="1:12" ht="12.75">
      <c r="A457" s="2">
        <f t="shared" si="26"/>
        <v>0</v>
      </c>
      <c r="B457" s="3" t="str">
        <f>VLOOKUP(A457,Коды!$A$2:$B$1047,2,FALSE)</f>
        <v xml:space="preserve">  </v>
      </c>
      <c r="L457" s="31"/>
    </row>
    <row r="458" spans="1:12" ht="12.75">
      <c r="A458" s="2">
        <f t="shared" si="26"/>
        <v>0</v>
      </c>
      <c r="B458" s="3" t="str">
        <f>VLOOKUP(A458,Коды!$A$2:$B$1047,2,FALSE)</f>
        <v xml:space="preserve">  </v>
      </c>
      <c r="L458" s="31"/>
    </row>
    <row r="459" spans="1:12" ht="12.75">
      <c r="A459" s="2">
        <f t="shared" si="26"/>
        <v>0</v>
      </c>
      <c r="B459" s="3" t="str">
        <f>VLOOKUP(A459,Коды!$A$2:$B$1047,2,FALSE)</f>
        <v xml:space="preserve">  </v>
      </c>
      <c r="L459" s="31"/>
    </row>
    <row r="460" spans="1:12" ht="12.75">
      <c r="A460" s="2">
        <f t="shared" si="26"/>
        <v>0</v>
      </c>
      <c r="B460" s="3" t="str">
        <f>VLOOKUP(A460,Коды!$A$2:$B$1047,2,FALSE)</f>
        <v xml:space="preserve">  </v>
      </c>
      <c r="L460" s="31"/>
    </row>
    <row r="461" spans="1:12" ht="12.75">
      <c r="A461" s="2">
        <f aca="true" t="shared" si="27" ref="A461:A507">IF(M461&lt;&gt;0,M461,IF(L461&lt;&gt;0,L461,IF(K461&lt;&gt;0,K461*10,IF(J461&lt;&gt;0,J461,IF(I461&lt;&gt;0,I461,0)))))</f>
        <v>0</v>
      </c>
      <c r="B461" s="3" t="str">
        <f>VLOOKUP(A461,Коды!$A$2:$B$1047,2,FALSE)</f>
        <v xml:space="preserve">  </v>
      </c>
      <c r="L461" s="31"/>
    </row>
    <row r="462" spans="1:12" ht="12.75">
      <c r="A462" s="2">
        <f t="shared" si="27"/>
        <v>0</v>
      </c>
      <c r="B462" s="3" t="str">
        <f>VLOOKUP(A462,Коды!$A$2:$B$1047,2,FALSE)</f>
        <v xml:space="preserve">  </v>
      </c>
      <c r="L462" s="31"/>
    </row>
    <row r="463" spans="1:12" ht="12.75">
      <c r="A463" s="2">
        <f t="shared" si="27"/>
        <v>0</v>
      </c>
      <c r="B463" s="3" t="str">
        <f>VLOOKUP(A463,Коды!$A$2:$B$1047,2,FALSE)</f>
        <v xml:space="preserve">  </v>
      </c>
      <c r="L463" s="31"/>
    </row>
    <row r="464" spans="1:12" ht="12.75">
      <c r="A464" s="2">
        <f t="shared" si="27"/>
        <v>0</v>
      </c>
      <c r="B464" s="3" t="str">
        <f>VLOOKUP(A464,Коды!$A$2:$B$1047,2,FALSE)</f>
        <v xml:space="preserve">  </v>
      </c>
      <c r="L464" s="31"/>
    </row>
    <row r="465" spans="1:12" ht="12.75">
      <c r="A465" s="2">
        <f t="shared" si="27"/>
        <v>0</v>
      </c>
      <c r="B465" s="3" t="str">
        <f>VLOOKUP(A465,Коды!$A$2:$B$1047,2,FALSE)</f>
        <v xml:space="preserve">  </v>
      </c>
      <c r="L465" s="31"/>
    </row>
    <row r="466" spans="1:12" ht="12.75">
      <c r="A466" s="2">
        <f t="shared" si="27"/>
        <v>0</v>
      </c>
      <c r="B466" s="3" t="str">
        <f>VLOOKUP(A466,Коды!$A$2:$B$1047,2,FALSE)</f>
        <v xml:space="preserve">  </v>
      </c>
      <c r="L466" s="31"/>
    </row>
    <row r="467" spans="1:12" ht="12.75">
      <c r="A467" s="2">
        <f t="shared" si="27"/>
        <v>0</v>
      </c>
      <c r="B467" s="3" t="str">
        <f>VLOOKUP(A467,Коды!$A$2:$B$1047,2,FALSE)</f>
        <v xml:space="preserve">  </v>
      </c>
      <c r="L467" s="31"/>
    </row>
    <row r="468" spans="1:12" ht="12.75">
      <c r="A468" s="2">
        <f t="shared" si="27"/>
        <v>0</v>
      </c>
      <c r="B468" s="3" t="str">
        <f>VLOOKUP(A468,Коды!$A$2:$B$1047,2,FALSE)</f>
        <v xml:space="preserve">  </v>
      </c>
      <c r="L468" s="31"/>
    </row>
    <row r="469" spans="1:12" ht="12.75">
      <c r="A469" s="2">
        <f t="shared" si="27"/>
        <v>0</v>
      </c>
      <c r="B469" s="3" t="str">
        <f>VLOOKUP(A469,Коды!$A$2:$B$1047,2,FALSE)</f>
        <v xml:space="preserve">  </v>
      </c>
      <c r="L469" s="31"/>
    </row>
    <row r="470" spans="1:12" ht="12.75">
      <c r="A470" s="2">
        <f t="shared" si="27"/>
        <v>0</v>
      </c>
      <c r="B470" s="3" t="str">
        <f>VLOOKUP(A470,Коды!$A$2:$B$1047,2,FALSE)</f>
        <v xml:space="preserve">  </v>
      </c>
      <c r="L470" s="31"/>
    </row>
    <row r="471" spans="1:12" ht="12.75">
      <c r="A471" s="2">
        <f t="shared" si="27"/>
        <v>0</v>
      </c>
      <c r="B471" s="3" t="str">
        <f>VLOOKUP(A471,Коды!$A$2:$B$1047,2,FALSE)</f>
        <v xml:space="preserve">  </v>
      </c>
      <c r="L471" s="31"/>
    </row>
    <row r="472" spans="1:12" ht="12.75">
      <c r="A472" s="2">
        <f t="shared" si="27"/>
        <v>0</v>
      </c>
      <c r="B472" s="3" t="str">
        <f>VLOOKUP(A472,Коды!$A$2:$B$1047,2,FALSE)</f>
        <v xml:space="preserve">  </v>
      </c>
      <c r="L472" s="31"/>
    </row>
    <row r="473" spans="1:12" ht="12.75">
      <c r="A473" s="2">
        <f t="shared" si="27"/>
        <v>0</v>
      </c>
      <c r="B473" s="3" t="str">
        <f>VLOOKUP(A473,Коды!$A$2:$B$1047,2,FALSE)</f>
        <v xml:space="preserve">  </v>
      </c>
      <c r="L473" s="31"/>
    </row>
    <row r="474" spans="1:12" ht="12.75">
      <c r="A474" s="2">
        <f t="shared" si="27"/>
        <v>0</v>
      </c>
      <c r="B474" s="3" t="str">
        <f>VLOOKUP(A474,Коды!$A$2:$B$1047,2,FALSE)</f>
        <v xml:space="preserve">  </v>
      </c>
      <c r="L474" s="31"/>
    </row>
    <row r="475" spans="1:12" ht="12.75">
      <c r="A475" s="2">
        <f t="shared" si="27"/>
        <v>0</v>
      </c>
      <c r="B475" s="3" t="str">
        <f>VLOOKUP(A475,Коды!$A$2:$B$1047,2,FALSE)</f>
        <v xml:space="preserve">  </v>
      </c>
      <c r="L475" s="31"/>
    </row>
    <row r="476" spans="1:12" ht="12.75">
      <c r="A476" s="2">
        <f t="shared" si="27"/>
        <v>0</v>
      </c>
      <c r="B476" s="3" t="str">
        <f>VLOOKUP(A476,Коды!$A$2:$B$1047,2,FALSE)</f>
        <v xml:space="preserve">  </v>
      </c>
      <c r="L476" s="31"/>
    </row>
    <row r="477" spans="1:12" ht="12.75">
      <c r="A477" s="2">
        <f t="shared" si="27"/>
        <v>0</v>
      </c>
      <c r="B477" s="3" t="str">
        <f>VLOOKUP(A477,Коды!$A$2:$B$1047,2,FALSE)</f>
        <v xml:space="preserve">  </v>
      </c>
      <c r="L477" s="31"/>
    </row>
    <row r="478" spans="1:12" ht="12.75">
      <c r="A478" s="2">
        <f t="shared" si="27"/>
        <v>0</v>
      </c>
      <c r="B478" s="3" t="str">
        <f>VLOOKUP(A478,Коды!$A$2:$B$1047,2,FALSE)</f>
        <v xml:space="preserve">  </v>
      </c>
      <c r="L478" s="31"/>
    </row>
    <row r="479" spans="1:12" ht="12.75">
      <c r="A479" s="2">
        <f t="shared" si="27"/>
        <v>0</v>
      </c>
      <c r="B479" s="3" t="str">
        <f>VLOOKUP(A479,Коды!$A$2:$B$1047,2,FALSE)</f>
        <v xml:space="preserve">  </v>
      </c>
      <c r="L479" s="31"/>
    </row>
    <row r="480" spans="1:12" ht="12.75">
      <c r="A480" s="2">
        <f t="shared" si="27"/>
        <v>0</v>
      </c>
      <c r="B480" s="3" t="str">
        <f>VLOOKUP(A480,Коды!$A$2:$B$1047,2,FALSE)</f>
        <v xml:space="preserve">  </v>
      </c>
      <c r="L480" s="31"/>
    </row>
    <row r="481" spans="1:12" ht="12.75">
      <c r="A481" s="2">
        <f t="shared" si="27"/>
        <v>0</v>
      </c>
      <c r="B481" s="3" t="str">
        <f>VLOOKUP(A481,Коды!$A$2:$B$1047,2,FALSE)</f>
        <v xml:space="preserve">  </v>
      </c>
      <c r="L481" s="31"/>
    </row>
    <row r="482" spans="1:12" ht="12.75">
      <c r="A482" s="2">
        <f t="shared" si="27"/>
        <v>0</v>
      </c>
      <c r="B482" s="3" t="str">
        <f>VLOOKUP(A482,Коды!$A$2:$B$1047,2,FALSE)</f>
        <v xml:space="preserve">  </v>
      </c>
      <c r="L482" s="31"/>
    </row>
    <row r="483" spans="1:12" ht="12.75">
      <c r="A483" s="2">
        <f t="shared" si="27"/>
        <v>0</v>
      </c>
      <c r="B483" s="3" t="str">
        <f>VLOOKUP(A483,Коды!$A$2:$B$1047,2,FALSE)</f>
        <v xml:space="preserve">  </v>
      </c>
      <c r="L483" s="31"/>
    </row>
    <row r="484" spans="1:12" ht="12.75">
      <c r="A484" s="2">
        <f t="shared" si="27"/>
        <v>0</v>
      </c>
      <c r="B484" s="3" t="str">
        <f>VLOOKUP(A484,Коды!$A$2:$B$1047,2,FALSE)</f>
        <v xml:space="preserve">  </v>
      </c>
      <c r="L484" s="31"/>
    </row>
    <row r="485" spans="1:12" ht="12.75">
      <c r="A485" s="2">
        <f t="shared" si="27"/>
        <v>0</v>
      </c>
      <c r="B485" s="3" t="str">
        <f>VLOOKUP(A485,Коды!$A$2:$B$1047,2,FALSE)</f>
        <v xml:space="preserve">  </v>
      </c>
      <c r="L485" s="31"/>
    </row>
    <row r="486" spans="1:12" ht="12.75">
      <c r="A486" s="2">
        <f t="shared" si="27"/>
        <v>0</v>
      </c>
      <c r="B486" s="3" t="str">
        <f>VLOOKUP(A486,Коды!$A$2:$B$1047,2,FALSE)</f>
        <v xml:space="preserve">  </v>
      </c>
      <c r="L486" s="31"/>
    </row>
    <row r="487" spans="1:12" ht="12.75">
      <c r="A487" s="2">
        <f t="shared" si="27"/>
        <v>0</v>
      </c>
      <c r="B487" s="3" t="str">
        <f>VLOOKUP(A487,Коды!$A$2:$B$1047,2,FALSE)</f>
        <v xml:space="preserve">  </v>
      </c>
      <c r="L487" s="31"/>
    </row>
    <row r="488" spans="1:12" ht="12.75">
      <c r="A488" s="2">
        <f t="shared" si="27"/>
        <v>0</v>
      </c>
      <c r="B488" s="3" t="str">
        <f>VLOOKUP(A488,Коды!$A$2:$B$1047,2,FALSE)</f>
        <v xml:space="preserve">  </v>
      </c>
      <c r="L488" s="31"/>
    </row>
    <row r="489" spans="1:12" ht="12.75">
      <c r="A489" s="2">
        <f t="shared" si="27"/>
        <v>0</v>
      </c>
      <c r="B489" s="3" t="str">
        <f>VLOOKUP(A489,Коды!$A$2:$B$1047,2,FALSE)</f>
        <v xml:space="preserve">  </v>
      </c>
      <c r="L489" s="31"/>
    </row>
    <row r="490" spans="1:12" ht="12.75">
      <c r="A490" s="2">
        <f t="shared" si="27"/>
        <v>0</v>
      </c>
      <c r="B490" s="3" t="str">
        <f>VLOOKUP(A490,Коды!$A$2:$B$1047,2,FALSE)</f>
        <v xml:space="preserve">  </v>
      </c>
      <c r="L490" s="31"/>
    </row>
    <row r="491" spans="1:12" ht="12.75">
      <c r="A491" s="2">
        <f t="shared" si="27"/>
        <v>0</v>
      </c>
      <c r="B491" s="3" t="str">
        <f>VLOOKUP(A491,Коды!$A$2:$B$1047,2,FALSE)</f>
        <v xml:space="preserve">  </v>
      </c>
      <c r="L491" s="31"/>
    </row>
    <row r="492" spans="1:12" ht="12.75">
      <c r="A492" s="2">
        <f t="shared" si="27"/>
        <v>0</v>
      </c>
      <c r="B492" s="3" t="str">
        <f>VLOOKUP(A492,Коды!$A$2:$B$1047,2,FALSE)</f>
        <v xml:space="preserve">  </v>
      </c>
      <c r="L492" s="31"/>
    </row>
    <row r="493" spans="1:12" ht="12.75">
      <c r="A493" s="2">
        <f t="shared" si="27"/>
        <v>0</v>
      </c>
      <c r="B493" s="3" t="str">
        <f>VLOOKUP(A493,Коды!$A$2:$B$1047,2,FALSE)</f>
        <v xml:space="preserve">  </v>
      </c>
      <c r="L493" s="31"/>
    </row>
    <row r="494" spans="1:12" ht="12.75">
      <c r="A494" s="2">
        <f t="shared" si="27"/>
        <v>0</v>
      </c>
      <c r="B494" s="3" t="str">
        <f>VLOOKUP(A494,Коды!$A$2:$B$1047,2,FALSE)</f>
        <v xml:space="preserve">  </v>
      </c>
      <c r="L494" s="31"/>
    </row>
    <row r="495" spans="1:12" ht="12.75">
      <c r="A495" s="2">
        <f t="shared" si="27"/>
        <v>0</v>
      </c>
      <c r="B495" s="3" t="str">
        <f>VLOOKUP(A495,Коды!$A$2:$B$1047,2,FALSE)</f>
        <v xml:space="preserve">  </v>
      </c>
      <c r="L495" s="31"/>
    </row>
    <row r="496" spans="1:12" ht="12.75">
      <c r="A496" s="2">
        <f t="shared" si="27"/>
        <v>0</v>
      </c>
      <c r="B496" s="3" t="str">
        <f>VLOOKUP(A496,Коды!$A$2:$B$1047,2,FALSE)</f>
        <v xml:space="preserve">  </v>
      </c>
      <c r="L496" s="31"/>
    </row>
    <row r="497" spans="1:12" ht="12.75">
      <c r="A497" s="2">
        <f t="shared" si="27"/>
        <v>0</v>
      </c>
      <c r="B497" s="3" t="str">
        <f>VLOOKUP(A497,Коды!$A$2:$B$1047,2,FALSE)</f>
        <v xml:space="preserve">  </v>
      </c>
      <c r="L497" s="31"/>
    </row>
    <row r="498" spans="1:12" ht="12.75">
      <c r="A498" s="2">
        <f t="shared" si="27"/>
        <v>0</v>
      </c>
      <c r="B498" s="3" t="str">
        <f>VLOOKUP(A498,Коды!$A$2:$B$1047,2,FALSE)</f>
        <v xml:space="preserve">  </v>
      </c>
      <c r="L498" s="31"/>
    </row>
    <row r="499" spans="1:12" ht="12.75">
      <c r="A499" s="2">
        <f t="shared" si="27"/>
        <v>0</v>
      </c>
      <c r="B499" s="3" t="str">
        <f>VLOOKUP(A499,Коды!$A$2:$B$1047,2,FALSE)</f>
        <v xml:space="preserve">  </v>
      </c>
      <c r="L499" s="31"/>
    </row>
    <row r="500" spans="1:12" ht="12.75">
      <c r="A500" s="2">
        <f t="shared" si="27"/>
        <v>0</v>
      </c>
      <c r="B500" s="3" t="str">
        <f>VLOOKUP(A500,Коды!$A$2:$B$1047,2,FALSE)</f>
        <v xml:space="preserve">  </v>
      </c>
      <c r="L500" s="31"/>
    </row>
    <row r="501" spans="1:12" ht="12.75">
      <c r="A501" s="2">
        <f t="shared" si="27"/>
        <v>0</v>
      </c>
      <c r="B501" s="3" t="str">
        <f>VLOOKUP(A501,Коды!$A$2:$B$1047,2,FALSE)</f>
        <v xml:space="preserve">  </v>
      </c>
      <c r="L501" s="31"/>
    </row>
    <row r="502" spans="1:12" ht="12.75">
      <c r="A502" s="2">
        <f t="shared" si="27"/>
        <v>0</v>
      </c>
      <c r="B502" s="3" t="str">
        <f>VLOOKUP(A502,Коды!$A$2:$B$1047,2,FALSE)</f>
        <v xml:space="preserve">  </v>
      </c>
      <c r="L502" s="31"/>
    </row>
    <row r="503" spans="1:12" ht="12.75">
      <c r="A503" s="2">
        <f t="shared" si="27"/>
        <v>0</v>
      </c>
      <c r="B503" s="3" t="str">
        <f>VLOOKUP(A503,Коды!$A$2:$B$1047,2,FALSE)</f>
        <v xml:space="preserve">  </v>
      </c>
      <c r="L503" s="31"/>
    </row>
    <row r="504" spans="1:12" ht="12.75">
      <c r="A504" s="2">
        <f t="shared" si="27"/>
        <v>0</v>
      </c>
      <c r="B504" s="3" t="str">
        <f>VLOOKUP(A504,Коды!$A$2:$B$1047,2,FALSE)</f>
        <v xml:space="preserve">  </v>
      </c>
      <c r="L504" s="31"/>
    </row>
    <row r="505" spans="1:12" ht="12.75">
      <c r="A505" s="2">
        <f t="shared" si="27"/>
        <v>0</v>
      </c>
      <c r="B505" s="3" t="str">
        <f>VLOOKUP(A505,Коды!$A$2:$B$1047,2,FALSE)</f>
        <v xml:space="preserve">  </v>
      </c>
      <c r="L505" s="31"/>
    </row>
    <row r="506" spans="1:12" ht="12.75">
      <c r="A506" s="2">
        <f t="shared" si="27"/>
        <v>0</v>
      </c>
      <c r="B506" s="3" t="str">
        <f>VLOOKUP(A506,Коды!$A$2:$B$1047,2,FALSE)</f>
        <v xml:space="preserve">  </v>
      </c>
      <c r="L506" s="31"/>
    </row>
    <row r="507" spans="1:2" ht="12.75">
      <c r="A507" s="2">
        <f t="shared" si="27"/>
        <v>0</v>
      </c>
      <c r="B507" s="3" t="str">
        <f>VLOOKUP(A507,Коды!$A$2:$B$1047,2,FALSE)</f>
        <v xml:space="preserve">  </v>
      </c>
    </row>
  </sheetData>
  <printOptions/>
  <pageMargins left="0.75" right="0.75" top="1" bottom="1" header="0.5" footer="0.5"/>
  <pageSetup fitToHeight="10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"/>
  <sheetViews>
    <sheetView workbookViewId="0" topLeftCell="A1">
      <selection activeCell="A1" sqref="A1:S3"/>
    </sheetView>
  </sheetViews>
  <sheetFormatPr defaultColWidth="9.00390625" defaultRowHeight="12.75"/>
  <cols>
    <col min="1" max="1" width="10.00390625" style="0" bestFit="1" customWidth="1"/>
    <col min="2" max="2" width="36.25390625" style="0" bestFit="1" customWidth="1"/>
    <col min="3" max="3" width="7.875" style="0" bestFit="1" customWidth="1"/>
    <col min="4" max="4" width="11.25390625" style="0" bestFit="1" customWidth="1"/>
    <col min="5" max="5" width="5.875" style="0" bestFit="1" customWidth="1"/>
    <col min="6" max="6" width="5.125" style="0" bestFit="1" customWidth="1"/>
    <col min="7" max="7" width="16.125" style="0" bestFit="1" customWidth="1"/>
    <col min="8" max="8" width="14.25390625" style="0" bestFit="1" customWidth="1"/>
    <col min="9" max="9" width="4.75390625" style="0" bestFit="1" customWidth="1"/>
    <col min="10" max="10" width="23.625" style="0" bestFit="1" customWidth="1"/>
    <col min="11" max="11" width="8.125" style="0" bestFit="1" customWidth="1"/>
    <col min="12" max="12" width="14.00390625" style="0" bestFit="1" customWidth="1"/>
    <col min="13" max="13" width="7.125" style="0" bestFit="1" customWidth="1"/>
    <col min="14" max="14" width="6.00390625" style="0" bestFit="1" customWidth="1"/>
    <col min="15" max="15" width="21.375" style="0" bestFit="1" customWidth="1"/>
    <col min="16" max="16" width="7.00390625" style="0" bestFit="1" customWidth="1"/>
    <col min="17" max="17" width="36.875" style="0" bestFit="1" customWidth="1"/>
    <col min="18" max="18" width="30.625" style="0" bestFit="1" customWidth="1"/>
    <col min="19" max="19" width="7.00390625" style="0" bestFit="1" customWidth="1"/>
  </cols>
  <sheetData>
    <row r="1" spans="1:19" ht="13.5" thickBot="1">
      <c r="A1" s="56" t="s">
        <v>63</v>
      </c>
      <c r="B1" s="56" t="s">
        <v>60</v>
      </c>
      <c r="C1" s="56" t="s">
        <v>149</v>
      </c>
      <c r="D1" s="56" t="s">
        <v>150</v>
      </c>
      <c r="E1" s="56" t="s">
        <v>76</v>
      </c>
      <c r="F1" s="56" t="s">
        <v>413</v>
      </c>
      <c r="G1" s="56" t="s">
        <v>77</v>
      </c>
      <c r="H1" s="56" t="s">
        <v>78</v>
      </c>
      <c r="I1" s="56" t="s">
        <v>415</v>
      </c>
      <c r="J1" s="56" t="s">
        <v>61</v>
      </c>
      <c r="K1" s="56" t="s">
        <v>62</v>
      </c>
      <c r="L1" s="56" t="s">
        <v>176</v>
      </c>
      <c r="M1" s="56" t="s">
        <v>74</v>
      </c>
      <c r="N1" s="56" t="s">
        <v>384</v>
      </c>
      <c r="O1" s="56" t="s">
        <v>161</v>
      </c>
      <c r="P1" s="56" t="s">
        <v>144</v>
      </c>
      <c r="Q1" s="56" t="s">
        <v>177</v>
      </c>
      <c r="R1" s="56" t="s">
        <v>243</v>
      </c>
      <c r="S1" s="56" t="s">
        <v>145</v>
      </c>
    </row>
    <row r="2" spans="1:19" ht="12.75">
      <c r="A2" s="50">
        <v>926010010</v>
      </c>
      <c r="B2" s="50" t="s">
        <v>416</v>
      </c>
      <c r="C2" s="50">
        <v>1</v>
      </c>
      <c r="D2" s="50" t="s">
        <v>254</v>
      </c>
      <c r="E2" s="50">
        <v>926</v>
      </c>
      <c r="F2" s="50">
        <v>102</v>
      </c>
      <c r="G2" s="50">
        <v>20000</v>
      </c>
      <c r="H2" s="50">
        <v>121</v>
      </c>
      <c r="I2" s="50">
        <v>211</v>
      </c>
      <c r="J2" s="50" t="s">
        <v>417</v>
      </c>
      <c r="K2" s="50">
        <v>0</v>
      </c>
      <c r="L2" s="50">
        <v>1083000</v>
      </c>
      <c r="M2" s="50">
        <v>1083</v>
      </c>
      <c r="N2" s="50"/>
      <c r="O2" s="50"/>
      <c r="P2" s="50"/>
      <c r="Q2" s="50"/>
      <c r="R2" s="50">
        <v>0</v>
      </c>
      <c r="S2" s="50"/>
    </row>
    <row r="3" spans="1:19" ht="13.5" thickBot="1">
      <c r="A3" s="51">
        <v>926010010</v>
      </c>
      <c r="B3" s="51" t="s">
        <v>416</v>
      </c>
      <c r="C3" s="51">
        <v>1</v>
      </c>
      <c r="D3" s="51" t="s">
        <v>254</v>
      </c>
      <c r="E3" s="51">
        <v>926</v>
      </c>
      <c r="F3" s="51">
        <v>102</v>
      </c>
      <c r="G3" s="51">
        <v>20000</v>
      </c>
      <c r="H3" s="51">
        <v>121</v>
      </c>
      <c r="I3" s="51">
        <v>213</v>
      </c>
      <c r="J3" s="51" t="s">
        <v>417</v>
      </c>
      <c r="K3" s="51">
        <v>0</v>
      </c>
      <c r="L3" s="51">
        <v>217000</v>
      </c>
      <c r="M3" s="51">
        <v>217</v>
      </c>
      <c r="N3" s="51"/>
      <c r="O3" s="51"/>
      <c r="P3" s="51"/>
      <c r="Q3" s="51"/>
      <c r="R3" s="51">
        <v>0</v>
      </c>
      <c r="S3" s="51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507"/>
  <sheetViews>
    <sheetView workbookViewId="0" topLeftCell="B176">
      <selection activeCell="B176" sqref="B176"/>
    </sheetView>
  </sheetViews>
  <sheetFormatPr defaultColWidth="9.00390625" defaultRowHeight="12.75"/>
  <cols>
    <col min="1" max="1" width="10.25390625" style="2" hidden="1" customWidth="1"/>
    <col min="2" max="2" width="68.75390625" style="3" customWidth="1"/>
    <col min="3" max="3" width="4.625" style="3" customWidth="1"/>
    <col min="4" max="4" width="5.00390625" style="3" customWidth="1"/>
    <col min="5" max="5" width="9.25390625" style="3" customWidth="1"/>
    <col min="6" max="6" width="8.25390625" style="3" customWidth="1"/>
    <col min="7" max="7" width="6.75390625" style="3" hidden="1" customWidth="1"/>
    <col min="8" max="8" width="9.375" style="3" hidden="1" customWidth="1"/>
    <col min="9" max="9" width="10.375" style="0" hidden="1" customWidth="1"/>
    <col min="10" max="10" width="10.25390625" style="16" hidden="1" customWidth="1"/>
    <col min="11" max="12" width="10.00390625" style="0" hidden="1" customWidth="1"/>
    <col min="13" max="13" width="7.875" style="0" bestFit="1" customWidth="1"/>
    <col min="14" max="14" width="30.625" style="0" customWidth="1"/>
  </cols>
  <sheetData>
    <row r="1" spans="13:14" ht="12.75">
      <c r="M1" s="2"/>
      <c r="N1" s="2" t="s">
        <v>174</v>
      </c>
    </row>
    <row r="2" spans="13:14" ht="63.75">
      <c r="M2" s="2"/>
      <c r="N2" s="58" t="s">
        <v>103</v>
      </c>
    </row>
    <row r="3" spans="13:14" ht="12.75">
      <c r="M3" s="2"/>
      <c r="N3" s="2"/>
    </row>
    <row r="4" spans="13:14" ht="12.75">
      <c r="M4" s="2"/>
      <c r="N4" s="2" t="s">
        <v>175</v>
      </c>
    </row>
    <row r="5" ht="6.75" customHeight="1"/>
    <row r="6" spans="2:14" ht="12.75">
      <c r="B6" s="386" t="s">
        <v>171</v>
      </c>
      <c r="C6" s="386"/>
      <c r="D6" s="386"/>
      <c r="E6" s="386"/>
      <c r="F6" s="386"/>
      <c r="G6" s="386"/>
      <c r="H6" s="386"/>
      <c r="I6" s="386"/>
      <c r="J6" s="386"/>
      <c r="K6" s="386"/>
      <c r="L6" s="387"/>
      <c r="M6" s="387"/>
      <c r="N6" s="387"/>
    </row>
    <row r="7" spans="2:14" ht="40.5" customHeight="1"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7"/>
      <c r="M7" s="387"/>
      <c r="N7" s="387"/>
    </row>
    <row r="9" spans="1:14" s="9" customFormat="1" ht="12.75">
      <c r="A9" s="7"/>
      <c r="B9" s="21"/>
      <c r="C9" s="53"/>
      <c r="D9" s="32" t="s">
        <v>162</v>
      </c>
      <c r="E9" s="33"/>
      <c r="F9" s="34"/>
      <c r="G9" s="33"/>
      <c r="H9" s="33"/>
      <c r="I9" s="21"/>
      <c r="J9" s="24" t="s">
        <v>162</v>
      </c>
      <c r="K9" s="12"/>
      <c r="L9" s="26"/>
      <c r="M9" s="26"/>
      <c r="N9" s="13" t="s">
        <v>255</v>
      </c>
    </row>
    <row r="10" spans="1:14" s="9" customFormat="1" ht="12.75">
      <c r="A10" s="7"/>
      <c r="B10" s="23" t="s">
        <v>164</v>
      </c>
      <c r="C10" s="54"/>
      <c r="D10" s="35" t="s">
        <v>363</v>
      </c>
      <c r="E10" s="36"/>
      <c r="F10" s="37"/>
      <c r="G10" s="36"/>
      <c r="H10" s="36"/>
      <c r="I10" s="22"/>
      <c r="J10" s="25" t="s">
        <v>148</v>
      </c>
      <c r="K10" s="14"/>
      <c r="L10" s="22"/>
      <c r="M10" s="22"/>
      <c r="N10" s="15"/>
    </row>
    <row r="11" spans="1:14" s="1" customFormat="1" ht="38.25">
      <c r="A11" s="7"/>
      <c r="B11" s="55" t="s">
        <v>163</v>
      </c>
      <c r="C11" s="62" t="s">
        <v>364</v>
      </c>
      <c r="D11" s="62" t="s">
        <v>365</v>
      </c>
      <c r="E11" s="62" t="s">
        <v>399</v>
      </c>
      <c r="F11" s="62" t="s">
        <v>398</v>
      </c>
      <c r="G11" s="38"/>
      <c r="H11" s="38"/>
      <c r="I11" s="242" t="s">
        <v>149</v>
      </c>
      <c r="J11" s="239" t="s">
        <v>413</v>
      </c>
      <c r="K11" s="238" t="s">
        <v>77</v>
      </c>
      <c r="L11" s="238" t="s">
        <v>78</v>
      </c>
      <c r="M11" s="237" t="s">
        <v>74</v>
      </c>
      <c r="N11" s="237" t="s">
        <v>243</v>
      </c>
    </row>
    <row r="12" spans="1:14" s="40" customFormat="1" ht="15">
      <c r="A12" s="42">
        <f>IF(L12&lt;&gt;0,L12,IF(K12&lt;&gt;0,K12,IF(J12&lt;&gt;0,J12*10,IF(I12&lt;&gt;0,I12,0))))</f>
        <v>1</v>
      </c>
      <c r="B12" s="49" t="str">
        <f>VLOOKUP(A12,Коды!$A$2:$B$1047,2,FALSE)</f>
        <v>Общегосударственные вопросы</v>
      </c>
      <c r="C12" s="44">
        <f>I12</f>
        <v>1</v>
      </c>
      <c r="D12" s="42" t="str">
        <f>RIGHT(IF(I12&lt;&gt;"","",IF(J12&lt;&gt;"",J12,IF(B12="","",""))),2)</f>
        <v/>
      </c>
      <c r="E12" s="46" t="str">
        <f>IF(J12&lt;&gt;"","",IF(K12&lt;&gt;"",K12,IF(D12="","",E11)))</f>
        <v/>
      </c>
      <c r="F12" s="40" t="str">
        <f>IF(K12&lt;&gt;"","",IF(L12&lt;&gt;"",L12,IF(E12="","",F11)))</f>
        <v/>
      </c>
      <c r="G12" s="28"/>
      <c r="H12" s="28"/>
      <c r="I12" s="65">
        <v>1</v>
      </c>
      <c r="J12" s="80"/>
      <c r="K12" s="80"/>
      <c r="L12" s="81"/>
      <c r="M12" s="88">
        <v>56971.049119999996</v>
      </c>
      <c r="N12" s="69">
        <v>42786.476720000006</v>
      </c>
    </row>
    <row r="13" spans="1:14" s="40" customFormat="1" ht="25.5">
      <c r="A13" s="42">
        <f aca="true" t="shared" si="0" ref="A13:A76">IF(L13&lt;&gt;0,L13,IF(K13&lt;&gt;0,K13,IF(J13&lt;&gt;0,J13*10,IF(I13&lt;&gt;0,I13,0))))</f>
        <v>1020</v>
      </c>
      <c r="B13" s="28" t="str">
        <f>VLOOKUP(A13,Коды!$A$2:$B$1047,2,FALSE)</f>
        <v>Функционирование высшего должностного лица субъекта Российской Федерации и муниципального образования</v>
      </c>
      <c r="C13" s="44">
        <f>IF(I13="",IF(A13&lt;&gt;0,C12,""),I13)</f>
        <v>1</v>
      </c>
      <c r="D13" s="42" t="str">
        <f>RIGHT(IF(I13&lt;&gt;"","",IF(J13&lt;&gt;"",J13,IF(C13="","",D12))),2)</f>
        <v>02</v>
      </c>
      <c r="E13" s="46" t="str">
        <f>IF(J13&lt;&gt;"","",IF(K13&lt;&gt;"",K13,IF(D13="","",E12)))</f>
        <v/>
      </c>
      <c r="F13" s="40" t="str">
        <f>IF(K13&lt;&gt;"","",IF(L13&lt;&gt;"",L13,IF(E13="","",F12)))</f>
        <v/>
      </c>
      <c r="H13" s="28"/>
      <c r="I13" s="262"/>
      <c r="J13" s="48">
        <v>102</v>
      </c>
      <c r="K13" s="93"/>
      <c r="L13" s="94"/>
      <c r="M13" s="89">
        <v>1777.086</v>
      </c>
      <c r="N13" s="70">
        <v>1349.9507600000002</v>
      </c>
    </row>
    <row r="14" spans="1:14" s="40" customFormat="1" ht="38.25">
      <c r="A14" s="42">
        <f t="shared" si="0"/>
        <v>2900000000</v>
      </c>
      <c r="B14" s="28" t="str">
        <f>VLOOKUP(A14,Коды!$A$2:$B$1047,2,FALSE)</f>
        <v xml:space="preserve">Муниципальная программа "Совершенствование организации по решению вопросов местного значения" на 2019-2025 гг.
</v>
      </c>
      <c r="C14" s="44">
        <f aca="true" t="shared" si="1" ref="C14:C77">IF(I14="",IF(A14&lt;&gt;0,C13,""),I14)</f>
        <v>1</v>
      </c>
      <c r="D14" s="42" t="str">
        <f aca="true" t="shared" si="2" ref="D14:D77">RIGHT(IF(I14&lt;&gt;"","",IF(J14&lt;&gt;"",J14,IF(C14="","",D13))),2)</f>
        <v>02</v>
      </c>
      <c r="E14" s="46">
        <f aca="true" t="shared" si="3" ref="E14:E77">IF(J14&lt;&gt;"","",IF(K14&lt;&gt;"",K14,IF(D14="","",E13)))</f>
        <v>2900000000</v>
      </c>
      <c r="F14" s="40" t="str">
        <f aca="true" t="shared" si="4" ref="F14:F77">IF(K14&lt;&gt;"","",IF(L14&lt;&gt;"",L14,IF(E14="","",F13)))</f>
        <v/>
      </c>
      <c r="H14" s="28"/>
      <c r="I14" s="262"/>
      <c r="J14" s="87"/>
      <c r="K14" s="68">
        <v>2900000000</v>
      </c>
      <c r="L14" s="68"/>
      <c r="M14" s="90">
        <v>1777.086</v>
      </c>
      <c r="N14" s="71">
        <v>1349.9507600000002</v>
      </c>
    </row>
    <row r="15" spans="1:14" s="40" customFormat="1" ht="25.5">
      <c r="A15" s="42">
        <f t="shared" si="0"/>
        <v>121</v>
      </c>
      <c r="B15" s="28" t="str">
        <f>VLOOKUP(A15,Коды!$A$2:$B$1047,2,FALSE)</f>
        <v>Фонд оплаты труда государственных (муниципальных) органов и взносы по обязательному социальному страхованию</v>
      </c>
      <c r="C15" s="44">
        <f t="shared" si="1"/>
        <v>1</v>
      </c>
      <c r="D15" s="42" t="str">
        <f t="shared" si="2"/>
        <v>02</v>
      </c>
      <c r="E15" s="46">
        <f t="shared" si="3"/>
        <v>2900000000</v>
      </c>
      <c r="F15" s="40">
        <f t="shared" si="4"/>
        <v>121</v>
      </c>
      <c r="H15" s="28"/>
      <c r="I15" s="262"/>
      <c r="J15" s="87"/>
      <c r="K15" s="66"/>
      <c r="L15" s="66">
        <v>121</v>
      </c>
      <c r="M15" s="91">
        <v>1365.817</v>
      </c>
      <c r="N15" s="72">
        <v>1059.55085</v>
      </c>
    </row>
    <row r="16" spans="1:14" s="40" customFormat="1" ht="12.75">
      <c r="A16" s="42">
        <f t="shared" si="0"/>
        <v>129</v>
      </c>
      <c r="B16" s="28" t="e">
        <f>VLOOKUP(A16,Коды!$A$2:$B$1047,2,FALSE)</f>
        <v>#N/A</v>
      </c>
      <c r="C16" s="44">
        <f t="shared" si="1"/>
        <v>1</v>
      </c>
      <c r="D16" s="42" t="str">
        <f t="shared" si="2"/>
        <v>02</v>
      </c>
      <c r="E16" s="46">
        <f t="shared" si="3"/>
        <v>2900000000</v>
      </c>
      <c r="F16" s="40">
        <f t="shared" si="4"/>
        <v>129</v>
      </c>
      <c r="H16" s="28"/>
      <c r="I16" s="262"/>
      <c r="J16" s="95"/>
      <c r="K16" s="66"/>
      <c r="L16" s="66">
        <v>129</v>
      </c>
      <c r="M16" s="91">
        <v>411.269</v>
      </c>
      <c r="N16" s="72">
        <v>290.39991</v>
      </c>
    </row>
    <row r="17" spans="1:14" s="40" customFormat="1" ht="38.25">
      <c r="A17" s="42">
        <f t="shared" si="0"/>
        <v>1030</v>
      </c>
      <c r="B17" s="28" t="str">
        <f>VLOOKUP(A17,Коды!$A$2:$B$1047,2,FALSE)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C17" s="44">
        <f t="shared" si="1"/>
        <v>1</v>
      </c>
      <c r="D17" s="42" t="str">
        <f t="shared" si="2"/>
        <v>03</v>
      </c>
      <c r="E17" s="46" t="str">
        <f t="shared" si="3"/>
        <v/>
      </c>
      <c r="F17" s="40" t="str">
        <f t="shared" si="4"/>
        <v/>
      </c>
      <c r="H17" s="28"/>
      <c r="I17" s="262"/>
      <c r="J17" s="48">
        <v>103</v>
      </c>
      <c r="K17" s="93"/>
      <c r="L17" s="94"/>
      <c r="M17" s="89">
        <v>883.194</v>
      </c>
      <c r="N17" s="70">
        <v>584.08521</v>
      </c>
    </row>
    <row r="18" spans="1:14" s="40" customFormat="1" ht="38.25">
      <c r="A18" s="42">
        <f t="shared" si="0"/>
        <v>2900000000</v>
      </c>
      <c r="B18" s="28" t="str">
        <f>VLOOKUP(A18,Коды!$A$2:$B$1047,2,FALSE)</f>
        <v xml:space="preserve">Муниципальная программа "Совершенствование организации по решению вопросов местного значения" на 2019-2025 гг.
</v>
      </c>
      <c r="C18" s="44">
        <f t="shared" si="1"/>
        <v>1</v>
      </c>
      <c r="D18" s="42" t="str">
        <f t="shared" si="2"/>
        <v>03</v>
      </c>
      <c r="E18" s="46">
        <f t="shared" si="3"/>
        <v>2900000000</v>
      </c>
      <c r="F18" s="40" t="str">
        <f t="shared" si="4"/>
        <v/>
      </c>
      <c r="H18" s="28"/>
      <c r="I18" s="262"/>
      <c r="J18" s="87"/>
      <c r="K18" s="68">
        <v>2900000000</v>
      </c>
      <c r="L18" s="68"/>
      <c r="M18" s="90">
        <v>883.194</v>
      </c>
      <c r="N18" s="71">
        <v>584.08521</v>
      </c>
    </row>
    <row r="19" spans="1:14" s="40" customFormat="1" ht="25.5">
      <c r="A19" s="42">
        <f t="shared" si="0"/>
        <v>121</v>
      </c>
      <c r="B19" s="28" t="str">
        <f>VLOOKUP(A19,Коды!$A$2:$B$1047,2,FALSE)</f>
        <v>Фонд оплаты труда государственных (муниципальных) органов и взносы по обязательному социальному страхованию</v>
      </c>
      <c r="C19" s="44">
        <f t="shared" si="1"/>
        <v>1</v>
      </c>
      <c r="D19" s="42" t="str">
        <f t="shared" si="2"/>
        <v>03</v>
      </c>
      <c r="E19" s="46">
        <f t="shared" si="3"/>
        <v>2900000000</v>
      </c>
      <c r="F19" s="40">
        <f t="shared" si="4"/>
        <v>121</v>
      </c>
      <c r="H19" s="28"/>
      <c r="I19" s="262"/>
      <c r="J19" s="87"/>
      <c r="K19" s="66"/>
      <c r="L19" s="66">
        <v>121</v>
      </c>
      <c r="M19" s="91">
        <v>259.703</v>
      </c>
      <c r="N19" s="72">
        <v>170.18207999999998</v>
      </c>
    </row>
    <row r="20" spans="1:14" s="40" customFormat="1" ht="12.75">
      <c r="A20" s="42">
        <f t="shared" si="0"/>
        <v>123</v>
      </c>
      <c r="B20" s="28">
        <f>VLOOKUP(A20,Коды!$A$2:$B$1047,2,FALSE)</f>
        <v>0</v>
      </c>
      <c r="C20" s="44">
        <f t="shared" si="1"/>
        <v>1</v>
      </c>
      <c r="D20" s="42" t="str">
        <f t="shared" si="2"/>
        <v>03</v>
      </c>
      <c r="E20" s="46">
        <f t="shared" si="3"/>
        <v>2900000000</v>
      </c>
      <c r="F20" s="40">
        <f t="shared" si="4"/>
        <v>123</v>
      </c>
      <c r="H20" s="28"/>
      <c r="I20" s="262"/>
      <c r="J20" s="87"/>
      <c r="K20" s="66"/>
      <c r="L20" s="66">
        <v>123</v>
      </c>
      <c r="M20" s="91">
        <v>508.561</v>
      </c>
      <c r="N20" s="72">
        <v>352.51390000000004</v>
      </c>
    </row>
    <row r="21" spans="1:14" s="40" customFormat="1" ht="12.75">
      <c r="A21" s="42">
        <f t="shared" si="0"/>
        <v>129</v>
      </c>
      <c r="B21" s="28" t="e">
        <f>VLOOKUP(A21,Коды!$A$2:$B$1047,2,FALSE)</f>
        <v>#N/A</v>
      </c>
      <c r="C21" s="44">
        <f t="shared" si="1"/>
        <v>1</v>
      </c>
      <c r="D21" s="42" t="str">
        <f t="shared" si="2"/>
        <v>03</v>
      </c>
      <c r="E21" s="46">
        <f t="shared" si="3"/>
        <v>2900000000</v>
      </c>
      <c r="F21" s="40">
        <f t="shared" si="4"/>
        <v>129</v>
      </c>
      <c r="H21" s="28"/>
      <c r="I21" s="262"/>
      <c r="J21" s="87"/>
      <c r="K21" s="66"/>
      <c r="L21" s="66">
        <v>129</v>
      </c>
      <c r="M21" s="91">
        <v>78.43</v>
      </c>
      <c r="N21" s="72">
        <v>56.35113</v>
      </c>
    </row>
    <row r="22" spans="1:14" s="40" customFormat="1" ht="25.5">
      <c r="A22" s="42">
        <f t="shared" si="0"/>
        <v>244</v>
      </c>
      <c r="B22" s="28" t="str">
        <f>VLOOKUP(A22,Коды!$A$2:$B$1047,2,FALSE)</f>
        <v>Прочая закупка товаров, работ и услуг для обеспечения государственных (муниципальных) нужд</v>
      </c>
      <c r="C22" s="44">
        <f t="shared" si="1"/>
        <v>1</v>
      </c>
      <c r="D22" s="42" t="str">
        <f t="shared" si="2"/>
        <v>03</v>
      </c>
      <c r="E22" s="46">
        <f t="shared" si="3"/>
        <v>2900000000</v>
      </c>
      <c r="F22" s="40">
        <f t="shared" si="4"/>
        <v>244</v>
      </c>
      <c r="H22" s="28"/>
      <c r="I22" s="262"/>
      <c r="J22" s="87"/>
      <c r="K22" s="66"/>
      <c r="L22" s="66">
        <v>244</v>
      </c>
      <c r="M22" s="91">
        <v>31.5</v>
      </c>
      <c r="N22" s="72">
        <v>3.62352</v>
      </c>
    </row>
    <row r="23" spans="1:14" s="40" customFormat="1" ht="12.75">
      <c r="A23" s="42">
        <f t="shared" si="0"/>
        <v>852</v>
      </c>
      <c r="B23" s="28" t="str">
        <f>VLOOKUP(A23,Коды!$A$2:$B$1047,2,FALSE)</f>
        <v>Уплата прочих налогов, сборов и иных платежей</v>
      </c>
      <c r="C23" s="44">
        <f t="shared" si="1"/>
        <v>1</v>
      </c>
      <c r="D23" s="42" t="str">
        <f t="shared" si="2"/>
        <v>03</v>
      </c>
      <c r="E23" s="46">
        <f t="shared" si="3"/>
        <v>2900000000</v>
      </c>
      <c r="F23" s="40">
        <f t="shared" si="4"/>
        <v>852</v>
      </c>
      <c r="H23" s="28"/>
      <c r="I23" s="262"/>
      <c r="J23" s="87"/>
      <c r="K23" s="66"/>
      <c r="L23" s="66">
        <v>852</v>
      </c>
      <c r="M23" s="91">
        <v>4.7</v>
      </c>
      <c r="N23" s="72">
        <v>1.19005</v>
      </c>
    </row>
    <row r="24" spans="1:14" s="40" customFormat="1" ht="12.75">
      <c r="A24" s="42">
        <f t="shared" si="0"/>
        <v>853</v>
      </c>
      <c r="B24" s="28" t="e">
        <f>VLOOKUP(A24,Коды!$A$2:$B$1047,2,FALSE)</f>
        <v>#N/A</v>
      </c>
      <c r="C24" s="44">
        <f t="shared" si="1"/>
        <v>1</v>
      </c>
      <c r="D24" s="42" t="str">
        <f t="shared" si="2"/>
        <v>03</v>
      </c>
      <c r="E24" s="46">
        <f t="shared" si="3"/>
        <v>2900000000</v>
      </c>
      <c r="F24" s="40">
        <f t="shared" si="4"/>
        <v>853</v>
      </c>
      <c r="H24" s="28"/>
      <c r="I24" s="262"/>
      <c r="J24" s="95"/>
      <c r="K24" s="66"/>
      <c r="L24" s="66">
        <v>853</v>
      </c>
      <c r="M24" s="91">
        <v>0.3</v>
      </c>
      <c r="N24" s="72">
        <v>0.22453</v>
      </c>
    </row>
    <row r="25" spans="1:14" s="40" customFormat="1" ht="38.25">
      <c r="A25" s="42">
        <f t="shared" si="0"/>
        <v>1040</v>
      </c>
      <c r="B25" s="28" t="str">
        <f>VLOOKUP(A25,Коды!$A$2:$B$1047,2,FALSE)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C25" s="44">
        <f t="shared" si="1"/>
        <v>1</v>
      </c>
      <c r="D25" s="42" t="str">
        <f t="shared" si="2"/>
        <v>04</v>
      </c>
      <c r="E25" s="46" t="str">
        <f t="shared" si="3"/>
        <v/>
      </c>
      <c r="F25" s="40" t="str">
        <f t="shared" si="4"/>
        <v/>
      </c>
      <c r="H25" s="28"/>
      <c r="I25" s="262"/>
      <c r="J25" s="48">
        <v>104</v>
      </c>
      <c r="K25" s="93"/>
      <c r="L25" s="94"/>
      <c r="M25" s="89">
        <v>14679.393999999998</v>
      </c>
      <c r="N25" s="70">
        <v>9437.2971</v>
      </c>
    </row>
    <row r="26" spans="1:14" s="40" customFormat="1" ht="25.5">
      <c r="A26" s="42">
        <f t="shared" si="0"/>
        <v>2000000000</v>
      </c>
      <c r="B26" s="28" t="str">
        <f>VLOOKUP(A26,Коды!$A$2:$B$1047,2,FALSE)</f>
        <v xml:space="preserve">Муниципальная программа  "Охрана окружающей среды и обеспечение экологической безопасности населения " на 2019-2025гг. </v>
      </c>
      <c r="C26" s="44">
        <f t="shared" si="1"/>
        <v>1</v>
      </c>
      <c r="D26" s="42" t="str">
        <f t="shared" si="2"/>
        <v>04</v>
      </c>
      <c r="E26" s="46">
        <f t="shared" si="3"/>
        <v>2000000000</v>
      </c>
      <c r="F26" s="40" t="str">
        <f t="shared" si="4"/>
        <v/>
      </c>
      <c r="H26" s="28"/>
      <c r="I26" s="262"/>
      <c r="J26" s="87"/>
      <c r="K26" s="68">
        <v>2000000000</v>
      </c>
      <c r="L26" s="68"/>
      <c r="M26" s="90">
        <v>441.024</v>
      </c>
      <c r="N26" s="71">
        <v>118.56127000000001</v>
      </c>
    </row>
    <row r="27" spans="1:14" s="40" customFormat="1" ht="25.5">
      <c r="A27" s="42">
        <f t="shared" si="0"/>
        <v>121</v>
      </c>
      <c r="B27" s="28" t="str">
        <f>VLOOKUP(A27,Коды!$A$2:$B$1047,2,FALSE)</f>
        <v>Фонд оплаты труда государственных (муниципальных) органов и взносы по обязательному социальному страхованию</v>
      </c>
      <c r="C27" s="44">
        <f t="shared" si="1"/>
        <v>1</v>
      </c>
      <c r="D27" s="42" t="str">
        <f t="shared" si="2"/>
        <v>04</v>
      </c>
      <c r="E27" s="46">
        <f t="shared" si="3"/>
        <v>2000000000</v>
      </c>
      <c r="F27" s="40">
        <f t="shared" si="4"/>
        <v>121</v>
      </c>
      <c r="H27" s="28"/>
      <c r="I27" s="262"/>
      <c r="J27" s="87"/>
      <c r="K27" s="66"/>
      <c r="L27" s="66">
        <v>121</v>
      </c>
      <c r="M27" s="91">
        <v>338.71</v>
      </c>
      <c r="N27" s="72">
        <v>90.01564</v>
      </c>
    </row>
    <row r="28" spans="1:14" s="40" customFormat="1" ht="12.75">
      <c r="A28" s="42">
        <f t="shared" si="0"/>
        <v>129</v>
      </c>
      <c r="B28" s="28" t="e">
        <f>VLOOKUP(A28,Коды!$A$2:$B$1047,2,FALSE)</f>
        <v>#N/A</v>
      </c>
      <c r="C28" s="44">
        <f t="shared" si="1"/>
        <v>1</v>
      </c>
      <c r="D28" s="42" t="str">
        <f t="shared" si="2"/>
        <v>04</v>
      </c>
      <c r="E28" s="46">
        <f t="shared" si="3"/>
        <v>2000000000</v>
      </c>
      <c r="F28" s="40">
        <f t="shared" si="4"/>
        <v>129</v>
      </c>
      <c r="H28" s="28"/>
      <c r="I28" s="262"/>
      <c r="J28" s="87"/>
      <c r="K28" s="66"/>
      <c r="L28" s="66">
        <v>129</v>
      </c>
      <c r="M28" s="91">
        <v>102.314</v>
      </c>
      <c r="N28" s="72">
        <v>28.545630000000003</v>
      </c>
    </row>
    <row r="29" spans="1:14" s="40" customFormat="1" ht="38.25">
      <c r="A29" s="42">
        <f t="shared" si="0"/>
        <v>2900000000</v>
      </c>
      <c r="B29" s="28" t="str">
        <f>VLOOKUP(A29,Коды!$A$2:$B$1047,2,FALSE)</f>
        <v xml:space="preserve">Муниципальная программа "Совершенствование организации по решению вопросов местного значения" на 2019-2025 гг.
</v>
      </c>
      <c r="C29" s="44">
        <f t="shared" si="1"/>
        <v>1</v>
      </c>
      <c r="D29" s="42" t="str">
        <f t="shared" si="2"/>
        <v>04</v>
      </c>
      <c r="E29" s="46">
        <f t="shared" si="3"/>
        <v>2900000000</v>
      </c>
      <c r="F29" s="40" t="str">
        <f t="shared" si="4"/>
        <v/>
      </c>
      <c r="H29" s="28"/>
      <c r="I29" s="262"/>
      <c r="J29" s="87"/>
      <c r="K29" s="68">
        <v>2900000000</v>
      </c>
      <c r="L29" s="68"/>
      <c r="M29" s="90">
        <v>12172.705000000002</v>
      </c>
      <c r="N29" s="71">
        <v>7877.69196</v>
      </c>
    </row>
    <row r="30" spans="1:14" s="40" customFormat="1" ht="25.5">
      <c r="A30" s="42">
        <f t="shared" si="0"/>
        <v>121</v>
      </c>
      <c r="B30" s="28" t="str">
        <f>VLOOKUP(A30,Коды!$A$2:$B$1047,2,FALSE)</f>
        <v>Фонд оплаты труда государственных (муниципальных) органов и взносы по обязательному социальному страхованию</v>
      </c>
      <c r="C30" s="44">
        <f t="shared" si="1"/>
        <v>1</v>
      </c>
      <c r="D30" s="42" t="str">
        <f t="shared" si="2"/>
        <v>04</v>
      </c>
      <c r="E30" s="46">
        <f t="shared" si="3"/>
        <v>2900000000</v>
      </c>
      <c r="F30" s="40">
        <f t="shared" si="4"/>
        <v>121</v>
      </c>
      <c r="H30" s="28"/>
      <c r="I30" s="262"/>
      <c r="J30" s="87"/>
      <c r="K30" s="66"/>
      <c r="L30" s="66">
        <v>121</v>
      </c>
      <c r="M30" s="91">
        <v>7409.247</v>
      </c>
      <c r="N30" s="72">
        <v>4549.4652</v>
      </c>
    </row>
    <row r="31" spans="1:14" s="40" customFormat="1" ht="25.5">
      <c r="A31" s="42">
        <f t="shared" si="0"/>
        <v>122</v>
      </c>
      <c r="B31" s="28" t="str">
        <f>VLOOKUP(A31,Коды!$A$2:$B$1047,2,FALSE)</f>
        <v>Иные выплаты персоналу государственных (муниципальных) органов, за исключением фонда оплаты труда</v>
      </c>
      <c r="C31" s="44">
        <f t="shared" si="1"/>
        <v>1</v>
      </c>
      <c r="D31" s="42" t="str">
        <f t="shared" si="2"/>
        <v>04</v>
      </c>
      <c r="E31" s="46">
        <f t="shared" si="3"/>
        <v>2900000000</v>
      </c>
      <c r="F31" s="40">
        <f t="shared" si="4"/>
        <v>122</v>
      </c>
      <c r="H31" s="28"/>
      <c r="I31" s="262"/>
      <c r="J31" s="87"/>
      <c r="K31" s="66"/>
      <c r="L31" s="66">
        <v>122</v>
      </c>
      <c r="M31" s="91">
        <v>35</v>
      </c>
      <c r="N31" s="72">
        <v>8.904</v>
      </c>
    </row>
    <row r="32" spans="1:14" s="40" customFormat="1" ht="12.75">
      <c r="A32" s="42">
        <f t="shared" si="0"/>
        <v>129</v>
      </c>
      <c r="B32" s="28" t="e">
        <f>VLOOKUP(A32,Коды!$A$2:$B$1047,2,FALSE)</f>
        <v>#N/A</v>
      </c>
      <c r="C32" s="44">
        <f t="shared" si="1"/>
        <v>1</v>
      </c>
      <c r="D32" s="42" t="str">
        <f t="shared" si="2"/>
        <v>04</v>
      </c>
      <c r="E32" s="46">
        <f t="shared" si="3"/>
        <v>2900000000</v>
      </c>
      <c r="F32" s="40">
        <f t="shared" si="4"/>
        <v>129</v>
      </c>
      <c r="H32" s="28"/>
      <c r="I32" s="262"/>
      <c r="J32" s="87"/>
      <c r="K32" s="66"/>
      <c r="L32" s="66">
        <v>129</v>
      </c>
      <c r="M32" s="91">
        <v>2233.578</v>
      </c>
      <c r="N32" s="72">
        <v>1403.87703</v>
      </c>
    </row>
    <row r="33" spans="1:14" s="40" customFormat="1" ht="25.5">
      <c r="A33" s="42">
        <f t="shared" si="0"/>
        <v>244</v>
      </c>
      <c r="B33" s="28" t="str">
        <f>VLOOKUP(A33,Коды!$A$2:$B$1047,2,FALSE)</f>
        <v>Прочая закупка товаров, работ и услуг для обеспечения государственных (муниципальных) нужд</v>
      </c>
      <c r="C33" s="44">
        <f t="shared" si="1"/>
        <v>1</v>
      </c>
      <c r="D33" s="42" t="str">
        <f t="shared" si="2"/>
        <v>04</v>
      </c>
      <c r="E33" s="46">
        <f t="shared" si="3"/>
        <v>2900000000</v>
      </c>
      <c r="F33" s="40">
        <f t="shared" si="4"/>
        <v>244</v>
      </c>
      <c r="H33" s="28"/>
      <c r="I33" s="262"/>
      <c r="J33" s="87"/>
      <c r="K33" s="66"/>
      <c r="L33" s="66">
        <v>244</v>
      </c>
      <c r="M33" s="91">
        <v>2180.88</v>
      </c>
      <c r="N33" s="72">
        <v>1610.41809</v>
      </c>
    </row>
    <row r="34" spans="1:14" s="40" customFormat="1" ht="63.75">
      <c r="A34" s="42">
        <f t="shared" si="0"/>
        <v>831</v>
      </c>
      <c r="B34" s="28" t="str">
        <f>VLOOKUP(A34,Коды!$A$2:$B$1047,2,FALSE)</f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v>
      </c>
      <c r="C34" s="44">
        <f t="shared" si="1"/>
        <v>1</v>
      </c>
      <c r="D34" s="42" t="str">
        <f t="shared" si="2"/>
        <v>04</v>
      </c>
      <c r="E34" s="46">
        <f t="shared" si="3"/>
        <v>2900000000</v>
      </c>
      <c r="F34" s="40">
        <f t="shared" si="4"/>
        <v>831</v>
      </c>
      <c r="H34" s="28"/>
      <c r="I34" s="262"/>
      <c r="J34" s="87"/>
      <c r="K34" s="66"/>
      <c r="L34" s="66">
        <v>831</v>
      </c>
      <c r="M34" s="91">
        <v>60</v>
      </c>
      <c r="N34" s="72">
        <v>60</v>
      </c>
    </row>
    <row r="35" spans="1:14" s="40" customFormat="1" ht="12.75">
      <c r="A35" s="42">
        <f t="shared" si="0"/>
        <v>851</v>
      </c>
      <c r="B35" s="28" t="str">
        <f>VLOOKUP(A35,Коды!$A$2:$B$1047,2,FALSE)</f>
        <v>Уплата налога на имущество организаций и земельного налога</v>
      </c>
      <c r="C35" s="44">
        <f t="shared" si="1"/>
        <v>1</v>
      </c>
      <c r="D35" s="42" t="str">
        <f t="shared" si="2"/>
        <v>04</v>
      </c>
      <c r="E35" s="46">
        <f t="shared" si="3"/>
        <v>2900000000</v>
      </c>
      <c r="F35" s="40">
        <f t="shared" si="4"/>
        <v>851</v>
      </c>
      <c r="H35" s="28"/>
      <c r="I35" s="262"/>
      <c r="J35" s="87"/>
      <c r="K35" s="66"/>
      <c r="L35" s="66">
        <v>851</v>
      </c>
      <c r="M35" s="91">
        <v>185</v>
      </c>
      <c r="N35" s="72">
        <v>182.637</v>
      </c>
    </row>
    <row r="36" spans="1:14" s="40" customFormat="1" ht="12.75">
      <c r="A36" s="42">
        <f t="shared" si="0"/>
        <v>852</v>
      </c>
      <c r="B36" s="28" t="str">
        <f>VLOOKUP(A36,Коды!$A$2:$B$1047,2,FALSE)</f>
        <v>Уплата прочих налогов, сборов и иных платежей</v>
      </c>
      <c r="C36" s="44">
        <f t="shared" si="1"/>
        <v>1</v>
      </c>
      <c r="D36" s="42" t="str">
        <f t="shared" si="2"/>
        <v>04</v>
      </c>
      <c r="E36" s="46">
        <f t="shared" si="3"/>
        <v>2900000000</v>
      </c>
      <c r="F36" s="40">
        <f t="shared" si="4"/>
        <v>852</v>
      </c>
      <c r="H36" s="28"/>
      <c r="I36" s="262"/>
      <c r="J36" s="87"/>
      <c r="K36" s="66"/>
      <c r="L36" s="66">
        <v>852</v>
      </c>
      <c r="M36" s="91">
        <v>49</v>
      </c>
      <c r="N36" s="72">
        <v>42.771</v>
      </c>
    </row>
    <row r="37" spans="1:14" s="40" customFormat="1" ht="12.75">
      <c r="A37" s="42">
        <f t="shared" si="0"/>
        <v>853</v>
      </c>
      <c r="B37" s="28" t="e">
        <f>VLOOKUP(A37,Коды!$A$2:$B$1047,2,FALSE)</f>
        <v>#N/A</v>
      </c>
      <c r="C37" s="44">
        <f t="shared" si="1"/>
        <v>1</v>
      </c>
      <c r="D37" s="42" t="str">
        <f t="shared" si="2"/>
        <v>04</v>
      </c>
      <c r="E37" s="46">
        <f t="shared" si="3"/>
        <v>2900000000</v>
      </c>
      <c r="F37" s="40">
        <f t="shared" si="4"/>
        <v>853</v>
      </c>
      <c r="H37" s="28"/>
      <c r="I37" s="262"/>
      <c r="J37" s="87"/>
      <c r="K37" s="66"/>
      <c r="L37" s="66">
        <v>853</v>
      </c>
      <c r="M37" s="91">
        <v>20</v>
      </c>
      <c r="N37" s="72">
        <v>19.61964</v>
      </c>
    </row>
    <row r="38" spans="1:14" s="40" customFormat="1" ht="51">
      <c r="A38" s="42">
        <f t="shared" si="0"/>
        <v>3000000000</v>
      </c>
      <c r="B38" s="28" t="str">
        <f>VLOOKUP(A38,Коды!$A$2:$B$1047,2,FALSE)</f>
        <v xml:space="preserve">Муниципальная программа "Профилактика социального сиротства, защита прав и интересов граждан, нуждающихся в помощи государства" на 2019-2025 гг.
</v>
      </c>
      <c r="C38" s="44">
        <f t="shared" si="1"/>
        <v>1</v>
      </c>
      <c r="D38" s="42" t="str">
        <f t="shared" si="2"/>
        <v>04</v>
      </c>
      <c r="E38" s="46">
        <f t="shared" si="3"/>
        <v>3000000000</v>
      </c>
      <c r="F38" s="40" t="str">
        <f t="shared" si="4"/>
        <v/>
      </c>
      <c r="H38" s="28"/>
      <c r="I38" s="262"/>
      <c r="J38" s="87"/>
      <c r="K38" s="68">
        <v>3000000000</v>
      </c>
      <c r="L38" s="68"/>
      <c r="M38" s="90">
        <v>2065.665</v>
      </c>
      <c r="N38" s="71">
        <v>1441.04387</v>
      </c>
    </row>
    <row r="39" spans="1:14" s="40" customFormat="1" ht="25.5">
      <c r="A39" s="42">
        <f t="shared" si="0"/>
        <v>121</v>
      </c>
      <c r="B39" s="28" t="str">
        <f>VLOOKUP(A39,Коды!$A$2:$B$1047,2,FALSE)</f>
        <v>Фонд оплаты труда государственных (муниципальных) органов и взносы по обязательному социальному страхованию</v>
      </c>
      <c r="C39" s="44">
        <f t="shared" si="1"/>
        <v>1</v>
      </c>
      <c r="D39" s="42" t="str">
        <f t="shared" si="2"/>
        <v>04</v>
      </c>
      <c r="E39" s="46">
        <f t="shared" si="3"/>
        <v>3000000000</v>
      </c>
      <c r="F39" s="40">
        <f t="shared" si="4"/>
        <v>121</v>
      </c>
      <c r="H39" s="28"/>
      <c r="I39" s="262"/>
      <c r="J39" s="87"/>
      <c r="K39" s="66"/>
      <c r="L39" s="66">
        <v>121</v>
      </c>
      <c r="M39" s="91">
        <v>1427.3290000000002</v>
      </c>
      <c r="N39" s="72">
        <v>1014.07069</v>
      </c>
    </row>
    <row r="40" spans="1:14" s="40" customFormat="1" ht="25.5">
      <c r="A40" s="42">
        <f t="shared" si="0"/>
        <v>122</v>
      </c>
      <c r="B40" s="28" t="str">
        <f>VLOOKUP(A40,Коды!$A$2:$B$1047,2,FALSE)</f>
        <v>Иные выплаты персоналу государственных (муниципальных) органов, за исключением фонда оплаты труда</v>
      </c>
      <c r="C40" s="44">
        <f t="shared" si="1"/>
        <v>1</v>
      </c>
      <c r="D40" s="42" t="str">
        <f t="shared" si="2"/>
        <v>04</v>
      </c>
      <c r="E40" s="46">
        <f t="shared" si="3"/>
        <v>3000000000</v>
      </c>
      <c r="F40" s="40">
        <f t="shared" si="4"/>
        <v>122</v>
      </c>
      <c r="H40" s="28"/>
      <c r="I40" s="262"/>
      <c r="J40" s="87"/>
      <c r="K40" s="66"/>
      <c r="L40" s="66">
        <v>122</v>
      </c>
      <c r="M40" s="91">
        <v>3.3</v>
      </c>
      <c r="N40" s="72">
        <v>3.3</v>
      </c>
    </row>
    <row r="41" spans="1:14" s="40" customFormat="1" ht="12.75">
      <c r="A41" s="42">
        <f t="shared" si="0"/>
        <v>129</v>
      </c>
      <c r="B41" s="28" t="e">
        <f>VLOOKUP(A41,Коды!$A$2:$B$1047,2,FALSE)</f>
        <v>#N/A</v>
      </c>
      <c r="C41" s="44">
        <f t="shared" si="1"/>
        <v>1</v>
      </c>
      <c r="D41" s="42" t="str">
        <f t="shared" si="2"/>
        <v>04</v>
      </c>
      <c r="E41" s="46">
        <f t="shared" si="3"/>
        <v>3000000000</v>
      </c>
      <c r="F41" s="40">
        <f t="shared" si="4"/>
        <v>129</v>
      </c>
      <c r="H41" s="28"/>
      <c r="I41" s="262"/>
      <c r="J41" s="87"/>
      <c r="K41" s="66"/>
      <c r="L41" s="66">
        <v>129</v>
      </c>
      <c r="M41" s="91">
        <v>426.291</v>
      </c>
      <c r="N41" s="72">
        <v>288.32656</v>
      </c>
    </row>
    <row r="42" spans="1:14" s="40" customFormat="1" ht="25.5">
      <c r="A42" s="42">
        <f t="shared" si="0"/>
        <v>244</v>
      </c>
      <c r="B42" s="28" t="str">
        <f>VLOOKUP(A42,Коды!$A$2:$B$1047,2,FALSE)</f>
        <v>Прочая закупка товаров, работ и услуг для обеспечения государственных (муниципальных) нужд</v>
      </c>
      <c r="C42" s="44">
        <f t="shared" si="1"/>
        <v>1</v>
      </c>
      <c r="D42" s="42" t="str">
        <f t="shared" si="2"/>
        <v>04</v>
      </c>
      <c r="E42" s="46">
        <f t="shared" si="3"/>
        <v>3000000000</v>
      </c>
      <c r="F42" s="40">
        <f t="shared" si="4"/>
        <v>244</v>
      </c>
      <c r="H42" s="28"/>
      <c r="I42" s="262"/>
      <c r="J42" s="95"/>
      <c r="K42" s="66"/>
      <c r="L42" s="66">
        <v>244</v>
      </c>
      <c r="M42" s="91">
        <v>208.745</v>
      </c>
      <c r="N42" s="72">
        <v>135.34662</v>
      </c>
    </row>
    <row r="43" spans="1:14" s="40" customFormat="1" ht="14.25">
      <c r="A43" s="42">
        <f t="shared" si="0"/>
        <v>1050</v>
      </c>
      <c r="B43" s="28" t="str">
        <f>VLOOKUP(A43,Коды!$A$2:$B$1047,2,FALSE)</f>
        <v>Судебная система</v>
      </c>
      <c r="C43" s="44">
        <f t="shared" si="1"/>
        <v>1</v>
      </c>
      <c r="D43" s="42" t="str">
        <f t="shared" si="2"/>
        <v>05</v>
      </c>
      <c r="E43" s="46" t="str">
        <f t="shared" si="3"/>
        <v/>
      </c>
      <c r="F43" s="40" t="str">
        <f t="shared" si="4"/>
        <v/>
      </c>
      <c r="H43" s="28"/>
      <c r="I43" s="262"/>
      <c r="J43" s="228">
        <v>105</v>
      </c>
      <c r="K43" s="229"/>
      <c r="L43" s="230"/>
      <c r="M43" s="89">
        <v>5.853</v>
      </c>
      <c r="N43" s="70">
        <v>0</v>
      </c>
    </row>
    <row r="44" spans="1:14" s="40" customFormat="1" ht="51">
      <c r="A44" s="42">
        <f t="shared" si="0"/>
        <v>9010000000</v>
      </c>
      <c r="B44" s="28" t="str">
        <f>VLOOKUP(A44,Коды!$A$2:$B$1047,2,FALSE)</f>
        <v>Непрограммные направления расходов бюджета м.р.Камышлинский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v>
      </c>
      <c r="C44" s="44">
        <f t="shared" si="1"/>
        <v>1</v>
      </c>
      <c r="D44" s="42" t="str">
        <f t="shared" si="2"/>
        <v>05</v>
      </c>
      <c r="E44" s="46">
        <f t="shared" si="3"/>
        <v>9010000000</v>
      </c>
      <c r="F44" s="40" t="str">
        <f t="shared" si="4"/>
        <v/>
      </c>
      <c r="H44" s="28"/>
      <c r="I44" s="262"/>
      <c r="J44" s="87"/>
      <c r="K44" s="68">
        <v>9010000000</v>
      </c>
      <c r="L44" s="68"/>
      <c r="M44" s="90">
        <v>5.853</v>
      </c>
      <c r="N44" s="71">
        <v>0</v>
      </c>
    </row>
    <row r="45" spans="1:14" s="40" customFormat="1" ht="25.5">
      <c r="A45" s="42">
        <f t="shared" si="0"/>
        <v>244</v>
      </c>
      <c r="B45" s="28" t="str">
        <f>VLOOKUP(A45,Коды!$A$2:$B$1047,2,FALSE)</f>
        <v>Прочая закупка товаров, работ и услуг для обеспечения государственных (муниципальных) нужд</v>
      </c>
      <c r="C45" s="44">
        <f t="shared" si="1"/>
        <v>1</v>
      </c>
      <c r="D45" s="42" t="str">
        <f t="shared" si="2"/>
        <v>05</v>
      </c>
      <c r="E45" s="46">
        <f t="shared" si="3"/>
        <v>9010000000</v>
      </c>
      <c r="F45" s="40">
        <f t="shared" si="4"/>
        <v>244</v>
      </c>
      <c r="H45" s="28"/>
      <c r="I45" s="262"/>
      <c r="J45" s="87"/>
      <c r="K45" s="66"/>
      <c r="L45" s="66">
        <v>244</v>
      </c>
      <c r="M45" s="91">
        <v>5.853</v>
      </c>
      <c r="N45" s="72">
        <v>0</v>
      </c>
    </row>
    <row r="46" spans="1:14" s="40" customFormat="1" ht="25.5">
      <c r="A46" s="42">
        <f t="shared" si="0"/>
        <v>1060</v>
      </c>
      <c r="B46" s="28" t="str">
        <f>VLOOKUP(A46,Коды!$A$2:$B$1047,2,FALSE)</f>
        <v>Обеспечение деятельности  финансовых,налоговых и таможенных  органов и органов  финансового(финансово-бюджетного) надзора</v>
      </c>
      <c r="C46" s="44">
        <f t="shared" si="1"/>
        <v>1</v>
      </c>
      <c r="D46" s="42" t="str">
        <f t="shared" si="2"/>
        <v>06</v>
      </c>
      <c r="E46" s="46" t="str">
        <f t="shared" si="3"/>
        <v/>
      </c>
      <c r="F46" s="40" t="str">
        <f t="shared" si="4"/>
        <v/>
      </c>
      <c r="H46" s="28"/>
      <c r="I46" s="262"/>
      <c r="J46" s="48">
        <v>106</v>
      </c>
      <c r="K46" s="93"/>
      <c r="L46" s="94"/>
      <c r="M46" s="89">
        <v>2370.9080000000004</v>
      </c>
      <c r="N46" s="70">
        <v>1980.0442700000003</v>
      </c>
    </row>
    <row r="47" spans="1:14" s="40" customFormat="1" ht="25.5">
      <c r="A47" s="42">
        <f t="shared" si="0"/>
        <v>1500000000</v>
      </c>
      <c r="B47" s="28" t="str">
        <f>VLOOKUP(A47,Коды!$A$2:$B$1047,2,FALSE)</f>
        <v>Муниципальная программа «Управление муниципальными финансами и развитие межбюджетных отношений » на 2019-2025 гг.</v>
      </c>
      <c r="C47" s="44">
        <f t="shared" si="1"/>
        <v>1</v>
      </c>
      <c r="D47" s="42" t="str">
        <f t="shared" si="2"/>
        <v>06</v>
      </c>
      <c r="E47" s="46">
        <f t="shared" si="3"/>
        <v>1500000000</v>
      </c>
      <c r="F47" s="40" t="str">
        <f t="shared" si="4"/>
        <v/>
      </c>
      <c r="H47" s="28"/>
      <c r="I47" s="262"/>
      <c r="J47" s="87"/>
      <c r="K47" s="68">
        <v>1500000000</v>
      </c>
      <c r="L47" s="68"/>
      <c r="M47" s="90">
        <v>1847</v>
      </c>
      <c r="N47" s="71">
        <v>1597.9368400000003</v>
      </c>
    </row>
    <row r="48" spans="1:14" s="40" customFormat="1" ht="25.5">
      <c r="A48" s="42">
        <f t="shared" si="0"/>
        <v>121</v>
      </c>
      <c r="B48" s="28" t="str">
        <f>VLOOKUP(A48,Коды!$A$2:$B$1047,2,FALSE)</f>
        <v>Фонд оплаты труда государственных (муниципальных) органов и взносы по обязательному социальному страхованию</v>
      </c>
      <c r="C48" s="44">
        <f t="shared" si="1"/>
        <v>1</v>
      </c>
      <c r="D48" s="42" t="str">
        <f t="shared" si="2"/>
        <v>06</v>
      </c>
      <c r="E48" s="46">
        <f t="shared" si="3"/>
        <v>1500000000</v>
      </c>
      <c r="F48" s="40">
        <f t="shared" si="4"/>
        <v>121</v>
      </c>
      <c r="H48" s="28"/>
      <c r="I48" s="262"/>
      <c r="J48" s="87"/>
      <c r="K48" s="66"/>
      <c r="L48" s="66">
        <v>121</v>
      </c>
      <c r="M48" s="91">
        <v>1300</v>
      </c>
      <c r="N48" s="72">
        <v>1158.8228700000002</v>
      </c>
    </row>
    <row r="49" spans="1:14" s="40" customFormat="1" ht="25.5">
      <c r="A49" s="42">
        <f t="shared" si="0"/>
        <v>122</v>
      </c>
      <c r="B49" s="28" t="str">
        <f>VLOOKUP(A49,Коды!$A$2:$B$1047,2,FALSE)</f>
        <v>Иные выплаты персоналу государственных (муниципальных) органов, за исключением фонда оплаты труда</v>
      </c>
      <c r="C49" s="44">
        <f t="shared" si="1"/>
        <v>1</v>
      </c>
      <c r="D49" s="42" t="str">
        <f t="shared" si="2"/>
        <v>06</v>
      </c>
      <c r="E49" s="46">
        <f t="shared" si="3"/>
        <v>1500000000</v>
      </c>
      <c r="F49" s="40">
        <f t="shared" si="4"/>
        <v>122</v>
      </c>
      <c r="H49" s="28"/>
      <c r="I49" s="262"/>
      <c r="J49" s="87"/>
      <c r="K49" s="66"/>
      <c r="L49" s="66">
        <v>122</v>
      </c>
      <c r="M49" s="91">
        <v>15</v>
      </c>
      <c r="N49" s="72">
        <v>0</v>
      </c>
    </row>
    <row r="50" spans="1:14" s="40" customFormat="1" ht="12.75">
      <c r="A50" s="42">
        <f t="shared" si="0"/>
        <v>129</v>
      </c>
      <c r="B50" s="28" t="e">
        <f>VLOOKUP(A50,Коды!$A$2:$B$1047,2,FALSE)</f>
        <v>#N/A</v>
      </c>
      <c r="C50" s="44">
        <f t="shared" si="1"/>
        <v>1</v>
      </c>
      <c r="D50" s="42" t="str">
        <f t="shared" si="2"/>
        <v>06</v>
      </c>
      <c r="E50" s="46">
        <f t="shared" si="3"/>
        <v>1500000000</v>
      </c>
      <c r="F50" s="40">
        <f t="shared" si="4"/>
        <v>129</v>
      </c>
      <c r="H50" s="28"/>
      <c r="I50" s="262"/>
      <c r="J50" s="87"/>
      <c r="K50" s="66"/>
      <c r="L50" s="66">
        <v>129</v>
      </c>
      <c r="M50" s="91">
        <v>393</v>
      </c>
      <c r="N50" s="72">
        <v>368.62636</v>
      </c>
    </row>
    <row r="51" spans="1:14" s="40" customFormat="1" ht="25.5">
      <c r="A51" s="42">
        <f t="shared" si="0"/>
        <v>244</v>
      </c>
      <c r="B51" s="28" t="str">
        <f>VLOOKUP(A51,Коды!$A$2:$B$1047,2,FALSE)</f>
        <v>Прочая закупка товаров, работ и услуг для обеспечения государственных (муниципальных) нужд</v>
      </c>
      <c r="C51" s="44">
        <f t="shared" si="1"/>
        <v>1</v>
      </c>
      <c r="D51" s="42" t="str">
        <f t="shared" si="2"/>
        <v>06</v>
      </c>
      <c r="E51" s="46">
        <f t="shared" si="3"/>
        <v>1500000000</v>
      </c>
      <c r="F51" s="40">
        <f t="shared" si="4"/>
        <v>244</v>
      </c>
      <c r="H51" s="28"/>
      <c r="I51" s="262"/>
      <c r="J51" s="87"/>
      <c r="K51" s="66"/>
      <c r="L51" s="66">
        <v>244</v>
      </c>
      <c r="M51" s="91">
        <v>128</v>
      </c>
      <c r="N51" s="72">
        <v>70.48756</v>
      </c>
    </row>
    <row r="52" spans="1:14" s="40" customFormat="1" ht="12.75">
      <c r="A52" s="42">
        <f t="shared" si="0"/>
        <v>852</v>
      </c>
      <c r="B52" s="28" t="str">
        <f>VLOOKUP(A52,Коды!$A$2:$B$1047,2,FALSE)</f>
        <v>Уплата прочих налогов, сборов и иных платежей</v>
      </c>
      <c r="C52" s="44">
        <f t="shared" si="1"/>
        <v>1</v>
      </c>
      <c r="D52" s="42" t="str">
        <f t="shared" si="2"/>
        <v>06</v>
      </c>
      <c r="E52" s="46">
        <f t="shared" si="3"/>
        <v>1500000000</v>
      </c>
      <c r="F52" s="40">
        <f t="shared" si="4"/>
        <v>852</v>
      </c>
      <c r="H52" s="28"/>
      <c r="I52" s="262"/>
      <c r="J52" s="87"/>
      <c r="K52" s="66"/>
      <c r="L52" s="66">
        <v>852</v>
      </c>
      <c r="M52" s="91">
        <v>10</v>
      </c>
      <c r="N52" s="72">
        <v>0</v>
      </c>
    </row>
    <row r="53" spans="1:14" s="40" customFormat="1" ht="12.75">
      <c r="A53" s="42">
        <f t="shared" si="0"/>
        <v>853</v>
      </c>
      <c r="B53" s="28" t="e">
        <f>VLOOKUP(A53,Коды!$A$2:$B$1047,2,FALSE)</f>
        <v>#N/A</v>
      </c>
      <c r="C53" s="44">
        <f t="shared" si="1"/>
        <v>1</v>
      </c>
      <c r="D53" s="42" t="str">
        <f t="shared" si="2"/>
        <v>06</v>
      </c>
      <c r="E53" s="46">
        <f t="shared" si="3"/>
        <v>1500000000</v>
      </c>
      <c r="F53" s="40">
        <f t="shared" si="4"/>
        <v>853</v>
      </c>
      <c r="H53" s="28"/>
      <c r="I53" s="262"/>
      <c r="J53" s="87"/>
      <c r="K53" s="66"/>
      <c r="L53" s="66">
        <v>853</v>
      </c>
      <c r="M53" s="91">
        <v>1</v>
      </c>
      <c r="N53" s="72">
        <v>5E-05</v>
      </c>
    </row>
    <row r="54" spans="1:14" s="40" customFormat="1" ht="38.25">
      <c r="A54" s="42">
        <f t="shared" si="0"/>
        <v>2900000000</v>
      </c>
      <c r="B54" s="28" t="str">
        <f>VLOOKUP(A54,Коды!$A$2:$B$1047,2,FALSE)</f>
        <v xml:space="preserve">Муниципальная программа "Совершенствование организации по решению вопросов местного значения" на 2019-2025 гг.
</v>
      </c>
      <c r="C54" s="44">
        <f t="shared" si="1"/>
        <v>1</v>
      </c>
      <c r="D54" s="42" t="str">
        <f t="shared" si="2"/>
        <v>06</v>
      </c>
      <c r="E54" s="46">
        <f t="shared" si="3"/>
        <v>2900000000</v>
      </c>
      <c r="F54" s="40" t="str">
        <f t="shared" si="4"/>
        <v/>
      </c>
      <c r="H54" s="28"/>
      <c r="I54" s="262"/>
      <c r="J54" s="87"/>
      <c r="K54" s="68">
        <v>2900000000</v>
      </c>
      <c r="L54" s="68"/>
      <c r="M54" s="90">
        <v>523.908</v>
      </c>
      <c r="N54" s="71">
        <v>382.10743</v>
      </c>
    </row>
    <row r="55" spans="1:14" s="40" customFormat="1" ht="25.5">
      <c r="A55" s="42">
        <f t="shared" si="0"/>
        <v>121</v>
      </c>
      <c r="B55" s="28" t="str">
        <f>VLOOKUP(A55,Коды!$A$2:$B$1047,2,FALSE)</f>
        <v>Фонд оплаты труда государственных (муниципальных) органов и взносы по обязательному социальному страхованию</v>
      </c>
      <c r="C55" s="44">
        <f t="shared" si="1"/>
        <v>1</v>
      </c>
      <c r="D55" s="42" t="str">
        <f t="shared" si="2"/>
        <v>06</v>
      </c>
      <c r="E55" s="46">
        <f t="shared" si="3"/>
        <v>2900000000</v>
      </c>
      <c r="F55" s="40">
        <f t="shared" si="4"/>
        <v>121</v>
      </c>
      <c r="H55" s="28"/>
      <c r="I55" s="262"/>
      <c r="J55" s="87"/>
      <c r="K55" s="66"/>
      <c r="L55" s="66">
        <v>121</v>
      </c>
      <c r="M55" s="91">
        <v>392.24837</v>
      </c>
      <c r="N55" s="72">
        <v>293.64309000000003</v>
      </c>
    </row>
    <row r="56" spans="1:14" s="40" customFormat="1" ht="12.75">
      <c r="A56" s="42">
        <f t="shared" si="0"/>
        <v>129</v>
      </c>
      <c r="B56" s="28" t="e">
        <f>VLOOKUP(A56,Коды!$A$2:$B$1047,2,FALSE)</f>
        <v>#N/A</v>
      </c>
      <c r="C56" s="44">
        <f t="shared" si="1"/>
        <v>1</v>
      </c>
      <c r="D56" s="42" t="str">
        <f t="shared" si="2"/>
        <v>06</v>
      </c>
      <c r="E56" s="46">
        <f t="shared" si="3"/>
        <v>2900000000</v>
      </c>
      <c r="F56" s="40">
        <f t="shared" si="4"/>
        <v>129</v>
      </c>
      <c r="H56" s="28"/>
      <c r="I56" s="262"/>
      <c r="J56" s="95"/>
      <c r="K56" s="66"/>
      <c r="L56" s="66">
        <v>129</v>
      </c>
      <c r="M56" s="91">
        <v>131.65963</v>
      </c>
      <c r="N56" s="72">
        <v>88.46433999999999</v>
      </c>
    </row>
    <row r="57" spans="1:14" s="40" customFormat="1" ht="14.25">
      <c r="A57" s="42">
        <f t="shared" si="0"/>
        <v>1110</v>
      </c>
      <c r="B57" s="28" t="str">
        <f>VLOOKUP(A57,Коды!$A$2:$B$1047,2,FALSE)</f>
        <v>Резервные фонды</v>
      </c>
      <c r="C57" s="44">
        <f t="shared" si="1"/>
        <v>1</v>
      </c>
      <c r="D57" s="42" t="str">
        <f t="shared" si="2"/>
        <v>11</v>
      </c>
      <c r="E57" s="46" t="str">
        <f t="shared" si="3"/>
        <v/>
      </c>
      <c r="F57" s="40" t="str">
        <f t="shared" si="4"/>
        <v/>
      </c>
      <c r="H57" s="28"/>
      <c r="I57" s="262"/>
      <c r="J57" s="48">
        <v>111</v>
      </c>
      <c r="K57" s="93"/>
      <c r="L57" s="94"/>
      <c r="M57" s="89">
        <v>50</v>
      </c>
      <c r="N57" s="70">
        <v>0</v>
      </c>
    </row>
    <row r="58" spans="1:14" s="40" customFormat="1" ht="51">
      <c r="A58" s="42">
        <f t="shared" si="0"/>
        <v>9010000000</v>
      </c>
      <c r="B58" s="28" t="str">
        <f>VLOOKUP(A58,Коды!$A$2:$B$1047,2,FALSE)</f>
        <v>Непрограммные направления расходов бюджета м.р.Камышлинский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v>
      </c>
      <c r="C58" s="44">
        <f t="shared" si="1"/>
        <v>1</v>
      </c>
      <c r="D58" s="42" t="str">
        <f t="shared" si="2"/>
        <v>11</v>
      </c>
      <c r="E58" s="46">
        <f t="shared" si="3"/>
        <v>9010000000</v>
      </c>
      <c r="F58" s="40" t="str">
        <f t="shared" si="4"/>
        <v/>
      </c>
      <c r="H58" s="28"/>
      <c r="I58" s="262"/>
      <c r="J58" s="87"/>
      <c r="K58" s="68">
        <v>9010000000</v>
      </c>
      <c r="L58" s="68"/>
      <c r="M58" s="90">
        <v>50</v>
      </c>
      <c r="N58" s="71">
        <v>0</v>
      </c>
    </row>
    <row r="59" spans="1:14" s="40" customFormat="1" ht="12.75">
      <c r="A59" s="42">
        <f t="shared" si="0"/>
        <v>870</v>
      </c>
      <c r="B59" s="28" t="str">
        <f>VLOOKUP(A59,Коды!$A$2:$B$1047,2,FALSE)</f>
        <v>Резервные средства</v>
      </c>
      <c r="C59" s="44">
        <f t="shared" si="1"/>
        <v>1</v>
      </c>
      <c r="D59" s="42" t="str">
        <f t="shared" si="2"/>
        <v>11</v>
      </c>
      <c r="E59" s="46">
        <f t="shared" si="3"/>
        <v>9010000000</v>
      </c>
      <c r="F59" s="40">
        <f t="shared" si="4"/>
        <v>870</v>
      </c>
      <c r="H59" s="28"/>
      <c r="I59" s="262"/>
      <c r="J59" s="95"/>
      <c r="K59" s="66"/>
      <c r="L59" s="66">
        <v>870</v>
      </c>
      <c r="M59" s="91">
        <v>50</v>
      </c>
      <c r="N59" s="72">
        <v>0</v>
      </c>
    </row>
    <row r="60" spans="1:14" s="40" customFormat="1" ht="14.25">
      <c r="A60" s="42">
        <f t="shared" si="0"/>
        <v>1130</v>
      </c>
      <c r="B60" s="28" t="str">
        <f>VLOOKUP(A60,Коды!$A$2:$B$1047,2,FALSE)</f>
        <v>Другие общегосударственные вопросы</v>
      </c>
      <c r="C60" s="44">
        <f t="shared" si="1"/>
        <v>1</v>
      </c>
      <c r="D60" s="42" t="str">
        <f t="shared" si="2"/>
        <v>13</v>
      </c>
      <c r="E60" s="46" t="str">
        <f t="shared" si="3"/>
        <v/>
      </c>
      <c r="F60" s="40" t="str">
        <f t="shared" si="4"/>
        <v/>
      </c>
      <c r="H60" s="28"/>
      <c r="I60" s="262"/>
      <c r="J60" s="48">
        <v>113</v>
      </c>
      <c r="K60" s="93"/>
      <c r="L60" s="94"/>
      <c r="M60" s="89">
        <v>37204.61412</v>
      </c>
      <c r="N60" s="70">
        <v>29435.09938</v>
      </c>
    </row>
    <row r="61" spans="1:14" s="40" customFormat="1" ht="25.5">
      <c r="A61" s="42">
        <f t="shared" si="0"/>
        <v>100000000</v>
      </c>
      <c r="B61" s="28" t="str">
        <f>VLOOKUP(A61,Коды!$A$2:$B$1047,2,FALSE)</f>
        <v>Муниципальная программа «Развитие образования и воспитание детей» на 2019-2025 годы</v>
      </c>
      <c r="C61" s="44">
        <f t="shared" si="1"/>
        <v>1</v>
      </c>
      <c r="D61" s="42" t="str">
        <f t="shared" si="2"/>
        <v>13</v>
      </c>
      <c r="E61" s="46">
        <f t="shared" si="3"/>
        <v>100000000</v>
      </c>
      <c r="F61" s="40" t="str">
        <f t="shared" si="4"/>
        <v/>
      </c>
      <c r="H61" s="28"/>
      <c r="I61" s="262"/>
      <c r="J61" s="87"/>
      <c r="K61" s="68">
        <v>100000000</v>
      </c>
      <c r="L61" s="68"/>
      <c r="M61" s="90">
        <v>507.031</v>
      </c>
      <c r="N61" s="71">
        <v>360.63439</v>
      </c>
    </row>
    <row r="62" spans="1:14" s="40" customFormat="1" ht="38.25">
      <c r="A62" s="42">
        <f t="shared" si="0"/>
        <v>621</v>
      </c>
      <c r="B62" s="28" t="str">
        <f>VLOOKUP(A62,Коды!$A$2:$B$1047,2,FALSE)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C62" s="44">
        <f t="shared" si="1"/>
        <v>1</v>
      </c>
      <c r="D62" s="42" t="str">
        <f t="shared" si="2"/>
        <v>13</v>
      </c>
      <c r="E62" s="46">
        <f t="shared" si="3"/>
        <v>100000000</v>
      </c>
      <c r="F62" s="40">
        <f t="shared" si="4"/>
        <v>621</v>
      </c>
      <c r="H62" s="28"/>
      <c r="I62" s="262"/>
      <c r="J62" s="87"/>
      <c r="K62" s="66"/>
      <c r="L62" s="66">
        <v>621</v>
      </c>
      <c r="M62" s="91">
        <v>507.031</v>
      </c>
      <c r="N62" s="72">
        <v>360.63439</v>
      </c>
    </row>
    <row r="63" spans="1:14" s="40" customFormat="1" ht="25.5">
      <c r="A63" s="42">
        <f t="shared" si="0"/>
        <v>1400000000</v>
      </c>
      <c r="B63" s="28" t="str">
        <f>VLOOKUP(A63,Коды!$A$2:$B$1047,2,FALSE)</f>
        <v>Муниципальная программа «Повышение эффективности управления имуществом и земельными ресурсами» на 2019-2025 гг.</v>
      </c>
      <c r="C63" s="44">
        <f t="shared" si="1"/>
        <v>1</v>
      </c>
      <c r="D63" s="42" t="str">
        <f t="shared" si="2"/>
        <v>13</v>
      </c>
      <c r="E63" s="46">
        <f t="shared" si="3"/>
        <v>1400000000</v>
      </c>
      <c r="F63" s="40" t="str">
        <f t="shared" si="4"/>
        <v/>
      </c>
      <c r="H63" s="28"/>
      <c r="I63" s="262"/>
      <c r="J63" s="87"/>
      <c r="K63" s="68">
        <v>1400000000</v>
      </c>
      <c r="L63" s="68"/>
      <c r="M63" s="90">
        <v>4405.66</v>
      </c>
      <c r="N63" s="71">
        <v>3510.78854</v>
      </c>
    </row>
    <row r="64" spans="1:14" s="40" customFormat="1" ht="25.5">
      <c r="A64" s="42">
        <f t="shared" si="0"/>
        <v>121</v>
      </c>
      <c r="B64" s="28" t="str">
        <f>VLOOKUP(A64,Коды!$A$2:$B$1047,2,FALSE)</f>
        <v>Фонд оплаты труда государственных (муниципальных) органов и взносы по обязательному социальному страхованию</v>
      </c>
      <c r="C64" s="44">
        <f t="shared" si="1"/>
        <v>1</v>
      </c>
      <c r="D64" s="42" t="str">
        <f t="shared" si="2"/>
        <v>13</v>
      </c>
      <c r="E64" s="46">
        <f t="shared" si="3"/>
        <v>1400000000</v>
      </c>
      <c r="F64" s="40">
        <f t="shared" si="4"/>
        <v>121</v>
      </c>
      <c r="H64" s="28"/>
      <c r="I64" s="262"/>
      <c r="J64" s="87"/>
      <c r="K64" s="66"/>
      <c r="L64" s="66">
        <v>121</v>
      </c>
      <c r="M64" s="91">
        <v>1454.639</v>
      </c>
      <c r="N64" s="72">
        <v>1108.08847</v>
      </c>
    </row>
    <row r="65" spans="1:14" s="40" customFormat="1" ht="12.75">
      <c r="A65" s="42">
        <f t="shared" si="0"/>
        <v>129</v>
      </c>
      <c r="B65" s="28" t="e">
        <f>VLOOKUP(A65,Коды!$A$2:$B$1047,2,FALSE)</f>
        <v>#N/A</v>
      </c>
      <c r="C65" s="44">
        <f t="shared" si="1"/>
        <v>1</v>
      </c>
      <c r="D65" s="42" t="str">
        <f t="shared" si="2"/>
        <v>13</v>
      </c>
      <c r="E65" s="46">
        <f t="shared" si="3"/>
        <v>1400000000</v>
      </c>
      <c r="F65" s="40">
        <f t="shared" si="4"/>
        <v>129</v>
      </c>
      <c r="H65" s="28"/>
      <c r="I65" s="262"/>
      <c r="J65" s="87"/>
      <c r="K65" s="66"/>
      <c r="L65" s="66">
        <v>129</v>
      </c>
      <c r="M65" s="91">
        <v>439.30100000000004</v>
      </c>
      <c r="N65" s="72">
        <v>340.71742</v>
      </c>
    </row>
    <row r="66" spans="1:14" s="40" customFormat="1" ht="25.5">
      <c r="A66" s="42">
        <f t="shared" si="0"/>
        <v>244</v>
      </c>
      <c r="B66" s="28" t="str">
        <f>VLOOKUP(A66,Коды!$A$2:$B$1047,2,FALSE)</f>
        <v>Прочая закупка товаров, работ и услуг для обеспечения государственных (муниципальных) нужд</v>
      </c>
      <c r="C66" s="44">
        <f t="shared" si="1"/>
        <v>1</v>
      </c>
      <c r="D66" s="42" t="str">
        <f t="shared" si="2"/>
        <v>13</v>
      </c>
      <c r="E66" s="46">
        <f t="shared" si="3"/>
        <v>1400000000</v>
      </c>
      <c r="F66" s="40">
        <f t="shared" si="4"/>
        <v>244</v>
      </c>
      <c r="H66" s="28"/>
      <c r="I66" s="262"/>
      <c r="J66" s="87"/>
      <c r="K66" s="66"/>
      <c r="L66" s="66">
        <v>244</v>
      </c>
      <c r="M66" s="91">
        <v>367</v>
      </c>
      <c r="N66" s="72">
        <v>254.51157</v>
      </c>
    </row>
    <row r="67" spans="1:14" s="40" customFormat="1" ht="12.75">
      <c r="A67" s="42">
        <f t="shared" si="0"/>
        <v>851</v>
      </c>
      <c r="B67" s="28" t="str">
        <f>VLOOKUP(A67,Коды!$A$2:$B$1047,2,FALSE)</f>
        <v>Уплата налога на имущество организаций и земельного налога</v>
      </c>
      <c r="C67" s="44">
        <f t="shared" si="1"/>
        <v>1</v>
      </c>
      <c r="D67" s="42" t="str">
        <f t="shared" si="2"/>
        <v>13</v>
      </c>
      <c r="E67" s="46">
        <f t="shared" si="3"/>
        <v>1400000000</v>
      </c>
      <c r="F67" s="40">
        <f t="shared" si="4"/>
        <v>851</v>
      </c>
      <c r="H67" s="28"/>
      <c r="I67" s="262"/>
      <c r="J67" s="87"/>
      <c r="K67" s="66"/>
      <c r="L67" s="66">
        <v>851</v>
      </c>
      <c r="M67" s="91">
        <v>1976.72</v>
      </c>
      <c r="N67" s="72">
        <v>1687.722</v>
      </c>
    </row>
    <row r="68" spans="1:14" s="40" customFormat="1" ht="12.75">
      <c r="A68" s="42">
        <f t="shared" si="0"/>
        <v>852</v>
      </c>
      <c r="B68" s="28" t="str">
        <f>VLOOKUP(A68,Коды!$A$2:$B$1047,2,FALSE)</f>
        <v>Уплата прочих налогов, сборов и иных платежей</v>
      </c>
      <c r="C68" s="44">
        <f t="shared" si="1"/>
        <v>1</v>
      </c>
      <c r="D68" s="42" t="str">
        <f t="shared" si="2"/>
        <v>13</v>
      </c>
      <c r="E68" s="46">
        <f t="shared" si="3"/>
        <v>1400000000</v>
      </c>
      <c r="F68" s="40">
        <f t="shared" si="4"/>
        <v>852</v>
      </c>
      <c r="H68" s="28"/>
      <c r="I68" s="262"/>
      <c r="J68" s="87"/>
      <c r="K68" s="66"/>
      <c r="L68" s="66">
        <v>852</v>
      </c>
      <c r="M68" s="91">
        <v>166</v>
      </c>
      <c r="N68" s="72">
        <v>118.98049</v>
      </c>
    </row>
    <row r="69" spans="1:14" s="40" customFormat="1" ht="12.75">
      <c r="A69" s="42">
        <f t="shared" si="0"/>
        <v>853</v>
      </c>
      <c r="B69" s="28" t="e">
        <f>VLOOKUP(A69,Коды!$A$2:$B$1047,2,FALSE)</f>
        <v>#N/A</v>
      </c>
      <c r="C69" s="44">
        <f t="shared" si="1"/>
        <v>1</v>
      </c>
      <c r="D69" s="42" t="str">
        <f t="shared" si="2"/>
        <v>13</v>
      </c>
      <c r="E69" s="46">
        <f t="shared" si="3"/>
        <v>1400000000</v>
      </c>
      <c r="F69" s="40">
        <f t="shared" si="4"/>
        <v>853</v>
      </c>
      <c r="H69" s="28"/>
      <c r="I69" s="262"/>
      <c r="J69" s="87"/>
      <c r="K69" s="66"/>
      <c r="L69" s="66">
        <v>853</v>
      </c>
      <c r="M69" s="91">
        <v>2</v>
      </c>
      <c r="N69" s="72">
        <v>0.7685900000000001</v>
      </c>
    </row>
    <row r="70" spans="1:14" s="40" customFormat="1" ht="38.25">
      <c r="A70" s="42">
        <f t="shared" si="0"/>
        <v>2900000000</v>
      </c>
      <c r="B70" s="49" t="str">
        <f>VLOOKUP(A70,Коды!$A$2:$B$1047,2,FALSE)</f>
        <v xml:space="preserve">Муниципальная программа "Совершенствование организации по решению вопросов местного значения" на 2019-2025 гг.
</v>
      </c>
      <c r="C70" s="52">
        <f t="shared" si="1"/>
        <v>1</v>
      </c>
      <c r="D70" s="42" t="str">
        <f t="shared" si="2"/>
        <v>13</v>
      </c>
      <c r="E70" s="46">
        <f t="shared" si="3"/>
        <v>2900000000</v>
      </c>
      <c r="F70" s="40" t="str">
        <f t="shared" si="4"/>
        <v/>
      </c>
      <c r="H70" s="28"/>
      <c r="I70" s="262"/>
      <c r="J70" s="87"/>
      <c r="K70" s="68">
        <v>2900000000</v>
      </c>
      <c r="L70" s="68"/>
      <c r="M70" s="90">
        <v>2408.603</v>
      </c>
      <c r="N70" s="71">
        <v>1903.4538599999998</v>
      </c>
    </row>
    <row r="71" spans="1:14" s="40" customFormat="1" ht="25.5">
      <c r="A71" s="42">
        <f t="shared" si="0"/>
        <v>121</v>
      </c>
      <c r="B71" s="28" t="str">
        <f>VLOOKUP(A71,Коды!$A$2:$B$1047,2,FALSE)</f>
        <v>Фонд оплаты труда государственных (муниципальных) органов и взносы по обязательному социальному страхованию</v>
      </c>
      <c r="C71" s="44">
        <f t="shared" si="1"/>
        <v>1</v>
      </c>
      <c r="D71" s="42" t="str">
        <f t="shared" si="2"/>
        <v>13</v>
      </c>
      <c r="E71" s="46">
        <f t="shared" si="3"/>
        <v>2900000000</v>
      </c>
      <c r="F71" s="40">
        <f t="shared" si="4"/>
        <v>121</v>
      </c>
      <c r="H71" s="28"/>
      <c r="I71" s="262"/>
      <c r="J71" s="87"/>
      <c r="K71" s="66"/>
      <c r="L71" s="66">
        <v>121</v>
      </c>
      <c r="M71" s="91">
        <v>1826.884</v>
      </c>
      <c r="N71" s="72">
        <v>1431.9028999999998</v>
      </c>
    </row>
    <row r="72" spans="1:14" s="40" customFormat="1" ht="12.75">
      <c r="A72" s="42">
        <f t="shared" si="0"/>
        <v>129</v>
      </c>
      <c r="B72" s="28" t="e">
        <f>VLOOKUP(A72,Коды!$A$2:$B$1047,2,FALSE)</f>
        <v>#N/A</v>
      </c>
      <c r="C72" s="44">
        <f t="shared" si="1"/>
        <v>1</v>
      </c>
      <c r="D72" s="42" t="str">
        <f t="shared" si="2"/>
        <v>13</v>
      </c>
      <c r="E72" s="46">
        <f t="shared" si="3"/>
        <v>2900000000</v>
      </c>
      <c r="F72" s="40">
        <f t="shared" si="4"/>
        <v>129</v>
      </c>
      <c r="H72" s="28"/>
      <c r="I72" s="262"/>
      <c r="J72" s="87"/>
      <c r="K72" s="66"/>
      <c r="L72" s="66">
        <v>129</v>
      </c>
      <c r="M72" s="91">
        <v>551.719</v>
      </c>
      <c r="N72" s="72">
        <v>452.10962</v>
      </c>
    </row>
    <row r="73" spans="1:14" s="40" customFormat="1" ht="25.5">
      <c r="A73" s="42">
        <f t="shared" si="0"/>
        <v>244</v>
      </c>
      <c r="B73" s="28" t="str">
        <f>VLOOKUP(A73,Коды!$A$2:$B$1047,2,FALSE)</f>
        <v>Прочая закупка товаров, работ и услуг для обеспечения государственных (муниципальных) нужд</v>
      </c>
      <c r="C73" s="44">
        <f t="shared" si="1"/>
        <v>1</v>
      </c>
      <c r="D73" s="42" t="str">
        <f t="shared" si="2"/>
        <v>13</v>
      </c>
      <c r="E73" s="46">
        <f t="shared" si="3"/>
        <v>2900000000</v>
      </c>
      <c r="F73" s="40">
        <f t="shared" si="4"/>
        <v>244</v>
      </c>
      <c r="H73" s="28"/>
      <c r="I73" s="262"/>
      <c r="J73" s="87"/>
      <c r="K73" s="66"/>
      <c r="L73" s="66">
        <v>244</v>
      </c>
      <c r="M73" s="91">
        <v>24</v>
      </c>
      <c r="N73" s="72">
        <v>17.55564</v>
      </c>
    </row>
    <row r="74" spans="1:14" s="40" customFormat="1" ht="12.75">
      <c r="A74" s="42">
        <f t="shared" si="0"/>
        <v>852</v>
      </c>
      <c r="B74" s="28" t="str">
        <f>VLOOKUP(A74,Коды!$A$2:$B$1047,2,FALSE)</f>
        <v>Уплата прочих налогов, сборов и иных платежей</v>
      </c>
      <c r="C74" s="44">
        <f t="shared" si="1"/>
        <v>1</v>
      </c>
      <c r="D74" s="42" t="str">
        <f t="shared" si="2"/>
        <v>13</v>
      </c>
      <c r="E74" s="46">
        <f t="shared" si="3"/>
        <v>2900000000</v>
      </c>
      <c r="F74" s="40">
        <f t="shared" si="4"/>
        <v>852</v>
      </c>
      <c r="H74" s="28"/>
      <c r="I74" s="262"/>
      <c r="J74" s="87"/>
      <c r="K74" s="66"/>
      <c r="L74" s="66">
        <v>852</v>
      </c>
      <c r="M74" s="91">
        <v>6</v>
      </c>
      <c r="N74" s="72">
        <v>1.8857000000000002</v>
      </c>
    </row>
    <row r="75" spans="1:14" s="40" customFormat="1" ht="51">
      <c r="A75" s="42">
        <f t="shared" si="0"/>
        <v>3000000000</v>
      </c>
      <c r="B75" s="28" t="str">
        <f>VLOOKUP(A75,Коды!$A$2:$B$1047,2,FALSE)</f>
        <v xml:space="preserve">Муниципальная программа "Профилактика социального сиротства, защита прав и интересов граждан, нуждающихся в помощи государства" на 2019-2025 гг.
</v>
      </c>
      <c r="C75" s="44">
        <f t="shared" si="1"/>
        <v>1</v>
      </c>
      <c r="D75" s="42" t="str">
        <f t="shared" si="2"/>
        <v>13</v>
      </c>
      <c r="E75" s="46">
        <f t="shared" si="3"/>
        <v>3000000000</v>
      </c>
      <c r="F75" s="40" t="str">
        <f t="shared" si="4"/>
        <v/>
      </c>
      <c r="H75" s="28"/>
      <c r="I75" s="262"/>
      <c r="J75" s="87"/>
      <c r="K75" s="68">
        <v>3000000000</v>
      </c>
      <c r="L75" s="68"/>
      <c r="M75" s="90">
        <v>347.76</v>
      </c>
      <c r="N75" s="71">
        <v>280.09175</v>
      </c>
    </row>
    <row r="76" spans="1:14" s="40" customFormat="1" ht="38.25">
      <c r="A76" s="42">
        <f t="shared" si="0"/>
        <v>611</v>
      </c>
      <c r="B76" s="49" t="str">
        <f>VLOOKUP(A76,Коды!$A$2:$B$1047,2,FALSE)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C76" s="52">
        <f t="shared" si="1"/>
        <v>1</v>
      </c>
      <c r="D76" s="42" t="str">
        <f t="shared" si="2"/>
        <v>13</v>
      </c>
      <c r="E76" s="46">
        <f t="shared" si="3"/>
        <v>3000000000</v>
      </c>
      <c r="F76" s="40">
        <f t="shared" si="4"/>
        <v>611</v>
      </c>
      <c r="H76" s="28"/>
      <c r="I76" s="262"/>
      <c r="J76" s="87"/>
      <c r="K76" s="66"/>
      <c r="L76" s="66">
        <v>611</v>
      </c>
      <c r="M76" s="91">
        <v>347.76</v>
      </c>
      <c r="N76" s="72">
        <v>280.09175</v>
      </c>
    </row>
    <row r="77" spans="1:14" s="40" customFormat="1" ht="51">
      <c r="A77" s="42">
        <f aca="true" t="shared" si="5" ref="A77:A140">IF(L77&lt;&gt;0,L77,IF(K77&lt;&gt;0,K77,IF(J77&lt;&gt;0,J77*10,IF(I77&lt;&gt;0,I77,0))))</f>
        <v>3100000000</v>
      </c>
      <c r="B77" s="28" t="str">
        <f>VLOOKUP(A77,Коды!$A$2:$B$1047,2,FALSE)</f>
        <v xml:space="preserve">Муниципальная программа "Оптимизация и повышение качества предоставления государственных и муниципальных услуг  "  на 2019-2025 гг.
</v>
      </c>
      <c r="C77" s="44">
        <f t="shared" si="1"/>
        <v>1</v>
      </c>
      <c r="D77" s="42" t="str">
        <f t="shared" si="2"/>
        <v>13</v>
      </c>
      <c r="E77" s="46">
        <f t="shared" si="3"/>
        <v>3100000000</v>
      </c>
      <c r="F77" s="40" t="str">
        <f t="shared" si="4"/>
        <v/>
      </c>
      <c r="H77" s="28"/>
      <c r="I77" s="262"/>
      <c r="J77" s="87"/>
      <c r="K77" s="68">
        <v>3100000000</v>
      </c>
      <c r="L77" s="68"/>
      <c r="M77" s="90">
        <v>11352.874</v>
      </c>
      <c r="N77" s="71">
        <v>8476.253349999999</v>
      </c>
    </row>
    <row r="78" spans="1:14" s="40" customFormat="1" ht="38.25">
      <c r="A78" s="42">
        <f t="shared" si="5"/>
        <v>621</v>
      </c>
      <c r="B78" s="28" t="str">
        <f>VLOOKUP(A78,Коды!$A$2:$B$1047,2,FALSE)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C78" s="44">
        <f aca="true" t="shared" si="6" ref="C78:C141">IF(I78="",IF(A78&lt;&gt;0,C77,""),I78)</f>
        <v>1</v>
      </c>
      <c r="D78" s="42" t="str">
        <f aca="true" t="shared" si="7" ref="D78:D141">RIGHT(IF(I78&lt;&gt;"","",IF(J78&lt;&gt;"",J78,IF(C78="","",D77))),2)</f>
        <v>13</v>
      </c>
      <c r="E78" s="46">
        <f aca="true" t="shared" si="8" ref="E78:E141">IF(J78&lt;&gt;"","",IF(K78&lt;&gt;"",K78,IF(D78="","",E77)))</f>
        <v>3100000000</v>
      </c>
      <c r="F78" s="40">
        <f aca="true" t="shared" si="9" ref="F78:F141">IF(K78&lt;&gt;"","",IF(L78&lt;&gt;"",L78,IF(E78="","",F77)))</f>
        <v>621</v>
      </c>
      <c r="H78" s="28"/>
      <c r="I78" s="262"/>
      <c r="J78" s="87"/>
      <c r="K78" s="66"/>
      <c r="L78" s="66">
        <v>621</v>
      </c>
      <c r="M78" s="91">
        <v>11352.874</v>
      </c>
      <c r="N78" s="72">
        <v>8476.253349999999</v>
      </c>
    </row>
    <row r="79" spans="1:14" s="40" customFormat="1" ht="38.25">
      <c r="A79" s="42">
        <f t="shared" si="5"/>
        <v>3200000000</v>
      </c>
      <c r="B79" s="28" t="str">
        <f>VLOOKUP(A79,Коды!$A$2:$B$1047,2,FALSE)</f>
        <v xml:space="preserve">Муниципальная программа "Ремонт административных и жилых зданий ,находящихся в муниципальной собственности    "  на 2019-2025 гг.
</v>
      </c>
      <c r="C79" s="44">
        <f t="shared" si="6"/>
        <v>1</v>
      </c>
      <c r="D79" s="42" t="str">
        <f t="shared" si="7"/>
        <v>13</v>
      </c>
      <c r="E79" s="46">
        <f t="shared" si="8"/>
        <v>3200000000</v>
      </c>
      <c r="F79" s="40" t="str">
        <f t="shared" si="9"/>
        <v/>
      </c>
      <c r="H79" s="28"/>
      <c r="I79" s="262"/>
      <c r="J79" s="87"/>
      <c r="K79" s="68">
        <v>3200000000</v>
      </c>
      <c r="L79" s="68"/>
      <c r="M79" s="90">
        <v>10781.34412</v>
      </c>
      <c r="N79" s="71">
        <v>9734.66458</v>
      </c>
    </row>
    <row r="80" spans="1:14" s="40" customFormat="1" ht="25.5">
      <c r="A80" s="42">
        <f t="shared" si="5"/>
        <v>244</v>
      </c>
      <c r="B80" s="28" t="str">
        <f>VLOOKUP(A80,Коды!$A$2:$B$1047,2,FALSE)</f>
        <v>Прочая закупка товаров, работ и услуг для обеспечения государственных (муниципальных) нужд</v>
      </c>
      <c r="C80" s="44">
        <f t="shared" si="6"/>
        <v>1</v>
      </c>
      <c r="D80" s="42" t="str">
        <f t="shared" si="7"/>
        <v>13</v>
      </c>
      <c r="E80" s="46">
        <f t="shared" si="8"/>
        <v>3200000000</v>
      </c>
      <c r="F80" s="40">
        <f t="shared" si="9"/>
        <v>244</v>
      </c>
      <c r="H80" s="28"/>
      <c r="I80" s="262"/>
      <c r="J80" s="87"/>
      <c r="K80" s="66"/>
      <c r="L80" s="66">
        <v>244</v>
      </c>
      <c r="M80" s="91">
        <v>10781.34412</v>
      </c>
      <c r="N80" s="72">
        <v>9734.66458</v>
      </c>
    </row>
    <row r="81" spans="1:14" s="40" customFormat="1" ht="51">
      <c r="A81" s="42">
        <f t="shared" si="5"/>
        <v>9010000000</v>
      </c>
      <c r="B81" s="28" t="str">
        <f>VLOOKUP(A81,Коды!$A$2:$B$1047,2,FALSE)</f>
        <v>Непрограммные направления расходов бюджета м.р.Камышлинский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v>
      </c>
      <c r="C81" s="44">
        <f t="shared" si="6"/>
        <v>1</v>
      </c>
      <c r="D81" s="42" t="str">
        <f t="shared" si="7"/>
        <v>13</v>
      </c>
      <c r="E81" s="46">
        <f t="shared" si="8"/>
        <v>9010000000</v>
      </c>
      <c r="F81" s="40" t="str">
        <f t="shared" si="9"/>
        <v/>
      </c>
      <c r="H81" s="28"/>
      <c r="I81" s="262"/>
      <c r="J81" s="87"/>
      <c r="K81" s="68">
        <v>9010000000</v>
      </c>
      <c r="L81" s="68"/>
      <c r="M81" s="90">
        <v>7401.342</v>
      </c>
      <c r="N81" s="71">
        <v>5169.21291</v>
      </c>
    </row>
    <row r="82" spans="1:14" s="40" customFormat="1" ht="38.25">
      <c r="A82" s="42">
        <f t="shared" si="5"/>
        <v>611</v>
      </c>
      <c r="B82" s="28" t="str">
        <f>VLOOKUP(A82,Коды!$A$2:$B$1047,2,FALSE)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C82" s="44">
        <f t="shared" si="6"/>
        <v>1</v>
      </c>
      <c r="D82" s="42" t="str">
        <f t="shared" si="7"/>
        <v>13</v>
      </c>
      <c r="E82" s="46">
        <f t="shared" si="8"/>
        <v>9010000000</v>
      </c>
      <c r="F82" s="40">
        <f t="shared" si="9"/>
        <v>611</v>
      </c>
      <c r="H82" s="28"/>
      <c r="I82" s="263"/>
      <c r="J82" s="95"/>
      <c r="K82" s="66"/>
      <c r="L82" s="66">
        <v>611</v>
      </c>
      <c r="M82" s="91">
        <v>7401.342</v>
      </c>
      <c r="N82" s="72">
        <v>5169.21291</v>
      </c>
    </row>
    <row r="83" spans="1:14" s="40" customFormat="1" ht="15">
      <c r="A83" s="42">
        <f t="shared" si="5"/>
        <v>3</v>
      </c>
      <c r="B83" s="28" t="str">
        <f>VLOOKUP(A83,Коды!$A$2:$B$1047,2,FALSE)</f>
        <v>Национальная безопасность и правоохранительная деятельность</v>
      </c>
      <c r="C83" s="44">
        <f t="shared" si="6"/>
        <v>3</v>
      </c>
      <c r="D83" s="42" t="str">
        <f t="shared" si="7"/>
        <v/>
      </c>
      <c r="E83" s="46" t="str">
        <f t="shared" si="8"/>
        <v/>
      </c>
      <c r="F83" s="40" t="str">
        <f t="shared" si="9"/>
        <v/>
      </c>
      <c r="H83" s="28"/>
      <c r="I83" s="65">
        <v>3</v>
      </c>
      <c r="J83" s="80"/>
      <c r="K83" s="80"/>
      <c r="L83" s="81"/>
      <c r="M83" s="92">
        <v>1338</v>
      </c>
      <c r="N83" s="73">
        <v>1240.10321</v>
      </c>
    </row>
    <row r="84" spans="1:14" s="40" customFormat="1" ht="25.5">
      <c r="A84" s="42">
        <f t="shared" si="5"/>
        <v>3090</v>
      </c>
      <c r="B84" s="28" t="str">
        <f>VLOOKUP(A84,Коды!$A$2:$B$1047,2,FALSE)</f>
        <v>Защита населения и территории от последствий чрезвычайных ситуаций природного и техногенного характера, гражданская оборона</v>
      </c>
      <c r="C84" s="44">
        <f t="shared" si="6"/>
        <v>3</v>
      </c>
      <c r="D84" s="42" t="str">
        <f t="shared" si="7"/>
        <v>09</v>
      </c>
      <c r="E84" s="46" t="str">
        <f t="shared" si="8"/>
        <v/>
      </c>
      <c r="F84" s="40" t="str">
        <f t="shared" si="9"/>
        <v/>
      </c>
      <c r="H84" s="28"/>
      <c r="I84" s="262"/>
      <c r="J84" s="48">
        <v>309</v>
      </c>
      <c r="K84" s="93"/>
      <c r="L84" s="94"/>
      <c r="M84" s="89">
        <v>1338</v>
      </c>
      <c r="N84" s="70">
        <v>1240.10321</v>
      </c>
    </row>
    <row r="85" spans="1:14" s="40" customFormat="1" ht="38.25">
      <c r="A85" s="42">
        <f t="shared" si="5"/>
        <v>1000000000</v>
      </c>
      <c r="B85" s="28" t="str">
        <f>VLOOKUP(A85,Коды!$A$2:$B$1047,2,FALSE)</f>
        <v>Муниципальная программа «Защита населения и территорий от чрезвычайных ситуаций, обеспечение пожарной безопасности и безопасности людей » на 2019-2025годы</v>
      </c>
      <c r="C85" s="44">
        <f t="shared" si="6"/>
        <v>3</v>
      </c>
      <c r="D85" s="42" t="str">
        <f t="shared" si="7"/>
        <v>09</v>
      </c>
      <c r="E85" s="46">
        <f t="shared" si="8"/>
        <v>1000000000</v>
      </c>
      <c r="F85" s="40" t="str">
        <f t="shared" si="9"/>
        <v/>
      </c>
      <c r="H85" s="28"/>
      <c r="I85" s="262"/>
      <c r="J85" s="87"/>
      <c r="K85" s="68">
        <v>1000000000</v>
      </c>
      <c r="L85" s="68"/>
      <c r="M85" s="90">
        <v>1338</v>
      </c>
      <c r="N85" s="71">
        <v>1240.10321</v>
      </c>
    </row>
    <row r="86" spans="1:14" s="40" customFormat="1" ht="25.5">
      <c r="A86" s="42">
        <f t="shared" si="5"/>
        <v>244</v>
      </c>
      <c r="B86" s="28" t="str">
        <f>VLOOKUP(A86,Коды!$A$2:$B$1047,2,FALSE)</f>
        <v>Прочая закупка товаров, работ и услуг для обеспечения государственных (муниципальных) нужд</v>
      </c>
      <c r="C86" s="44">
        <f t="shared" si="6"/>
        <v>3</v>
      </c>
      <c r="D86" s="42" t="str">
        <f t="shared" si="7"/>
        <v>09</v>
      </c>
      <c r="E86" s="46">
        <f t="shared" si="8"/>
        <v>1000000000</v>
      </c>
      <c r="F86" s="40">
        <f t="shared" si="9"/>
        <v>244</v>
      </c>
      <c r="H86" s="28"/>
      <c r="I86" s="262"/>
      <c r="J86" s="87"/>
      <c r="K86" s="66"/>
      <c r="L86" s="66">
        <v>244</v>
      </c>
      <c r="M86" s="91">
        <v>38</v>
      </c>
      <c r="N86" s="72">
        <v>30.84594</v>
      </c>
    </row>
    <row r="87" spans="1:14" s="40" customFormat="1" ht="38.25">
      <c r="A87" s="42">
        <f t="shared" si="5"/>
        <v>621</v>
      </c>
      <c r="B87" s="28" t="str">
        <f>VLOOKUP(A87,Коды!$A$2:$B$1047,2,FALSE)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C87" s="44">
        <f t="shared" si="6"/>
        <v>3</v>
      </c>
      <c r="D87" s="42" t="str">
        <f t="shared" si="7"/>
        <v>09</v>
      </c>
      <c r="E87" s="46">
        <f t="shared" si="8"/>
        <v>1000000000</v>
      </c>
      <c r="F87" s="40">
        <f t="shared" si="9"/>
        <v>621</v>
      </c>
      <c r="H87" s="28"/>
      <c r="I87" s="263"/>
      <c r="J87" s="95"/>
      <c r="K87" s="66"/>
      <c r="L87" s="66">
        <v>621</v>
      </c>
      <c r="M87" s="91">
        <v>1300</v>
      </c>
      <c r="N87" s="72">
        <v>1209.25727</v>
      </c>
    </row>
    <row r="88" spans="1:14" s="40" customFormat="1" ht="15">
      <c r="A88" s="42">
        <f t="shared" si="5"/>
        <v>4</v>
      </c>
      <c r="B88" s="28" t="str">
        <f>VLOOKUP(A88,Коды!$A$2:$B$1047,2,FALSE)</f>
        <v>Национальная экономика</v>
      </c>
      <c r="C88" s="44">
        <f t="shared" si="6"/>
        <v>4</v>
      </c>
      <c r="D88" s="42" t="str">
        <f t="shared" si="7"/>
        <v/>
      </c>
      <c r="E88" s="46" t="str">
        <f t="shared" si="8"/>
        <v/>
      </c>
      <c r="F88" s="40" t="str">
        <f t="shared" si="9"/>
        <v/>
      </c>
      <c r="H88" s="28"/>
      <c r="I88" s="65">
        <v>4</v>
      </c>
      <c r="J88" s="80"/>
      <c r="K88" s="80"/>
      <c r="L88" s="81"/>
      <c r="M88" s="92">
        <v>9557.92375</v>
      </c>
      <c r="N88" s="73">
        <v>5113.140049999999</v>
      </c>
    </row>
    <row r="89" spans="1:14" s="40" customFormat="1" ht="14.25">
      <c r="A89" s="42">
        <f t="shared" si="5"/>
        <v>4050</v>
      </c>
      <c r="B89" s="28" t="str">
        <f>VLOOKUP(A89,Коды!$A$2:$B$1047,2,FALSE)</f>
        <v>Сельское хозяйство и рыболовство</v>
      </c>
      <c r="C89" s="44">
        <f t="shared" si="6"/>
        <v>4</v>
      </c>
      <c r="D89" s="42" t="str">
        <f t="shared" si="7"/>
        <v>05</v>
      </c>
      <c r="E89" s="46" t="str">
        <f t="shared" si="8"/>
        <v/>
      </c>
      <c r="F89" s="40" t="str">
        <f t="shared" si="9"/>
        <v/>
      </c>
      <c r="H89" s="28"/>
      <c r="I89" s="262"/>
      <c r="J89" s="48">
        <v>405</v>
      </c>
      <c r="K89" s="93"/>
      <c r="L89" s="94"/>
      <c r="M89" s="89">
        <v>5665.514999999999</v>
      </c>
      <c r="N89" s="70">
        <v>3231.47207</v>
      </c>
    </row>
    <row r="90" spans="1:14" s="40" customFormat="1" ht="38.25">
      <c r="A90" s="42">
        <f t="shared" si="5"/>
        <v>800000000</v>
      </c>
      <c r="B90" s="28" t="str">
        <f>VLOOKUP(A90,Коды!$A$2:$B$1047,2,FALSE)</f>
        <v>Муниципальная программа «Развитие сельского хозяйства и регулирование рынков сельскохозяйственной продукции, сырья и продовольствия» на 2019-2025 годы</v>
      </c>
      <c r="C90" s="44">
        <f t="shared" si="6"/>
        <v>4</v>
      </c>
      <c r="D90" s="42" t="str">
        <f t="shared" si="7"/>
        <v>05</v>
      </c>
      <c r="E90" s="46">
        <f t="shared" si="8"/>
        <v>800000000</v>
      </c>
      <c r="F90" s="40" t="str">
        <f t="shared" si="9"/>
        <v/>
      </c>
      <c r="H90" s="28"/>
      <c r="I90" s="262"/>
      <c r="J90" s="87"/>
      <c r="K90" s="68">
        <v>800000000</v>
      </c>
      <c r="L90" s="68"/>
      <c r="M90" s="90">
        <v>5630.514999999999</v>
      </c>
      <c r="N90" s="71">
        <v>3206.47207</v>
      </c>
    </row>
    <row r="91" spans="1:14" s="40" customFormat="1" ht="25.5">
      <c r="A91" s="42">
        <f t="shared" si="5"/>
        <v>121</v>
      </c>
      <c r="B91" s="49" t="str">
        <f>VLOOKUP(A91,Коды!$A$2:$B$1047,2,FALSE)</f>
        <v>Фонд оплаты труда государственных (муниципальных) органов и взносы по обязательному социальному страхованию</v>
      </c>
      <c r="C91" s="52">
        <f t="shared" si="6"/>
        <v>4</v>
      </c>
      <c r="D91" s="42" t="str">
        <f t="shared" si="7"/>
        <v>05</v>
      </c>
      <c r="E91" s="46">
        <f t="shared" si="8"/>
        <v>800000000</v>
      </c>
      <c r="F91" s="40">
        <f t="shared" si="9"/>
        <v>121</v>
      </c>
      <c r="H91" s="28"/>
      <c r="I91" s="262"/>
      <c r="J91" s="87"/>
      <c r="K91" s="66"/>
      <c r="L91" s="66">
        <v>121</v>
      </c>
      <c r="M91" s="91">
        <v>1880.608</v>
      </c>
      <c r="N91" s="72">
        <v>1048.8351699999998</v>
      </c>
    </row>
    <row r="92" spans="1:14" s="40" customFormat="1" ht="12.75">
      <c r="A92" s="42">
        <f t="shared" si="5"/>
        <v>129</v>
      </c>
      <c r="B92" s="28" t="e">
        <f>VLOOKUP(A92,Коды!$A$2:$B$1047,2,FALSE)</f>
        <v>#N/A</v>
      </c>
      <c r="C92" s="44">
        <f t="shared" si="6"/>
        <v>4</v>
      </c>
      <c r="D92" s="42" t="str">
        <f t="shared" si="7"/>
        <v>05</v>
      </c>
      <c r="E92" s="46">
        <f t="shared" si="8"/>
        <v>800000000</v>
      </c>
      <c r="F92" s="40">
        <f t="shared" si="9"/>
        <v>129</v>
      </c>
      <c r="H92" s="28"/>
      <c r="I92" s="262"/>
      <c r="J92" s="87"/>
      <c r="K92" s="66"/>
      <c r="L92" s="66">
        <v>129</v>
      </c>
      <c r="M92" s="91">
        <v>508.545</v>
      </c>
      <c r="N92" s="72">
        <v>329.21189000000004</v>
      </c>
    </row>
    <row r="93" spans="1:14" s="40" customFormat="1" ht="25.5">
      <c r="A93" s="42">
        <f t="shared" si="5"/>
        <v>244</v>
      </c>
      <c r="B93" s="28" t="str">
        <f>VLOOKUP(A93,Коды!$A$2:$B$1047,2,FALSE)</f>
        <v>Прочая закупка товаров, работ и услуг для обеспечения государственных (муниципальных) нужд</v>
      </c>
      <c r="C93" s="44">
        <f t="shared" si="6"/>
        <v>4</v>
      </c>
      <c r="D93" s="42" t="str">
        <f t="shared" si="7"/>
        <v>05</v>
      </c>
      <c r="E93" s="46">
        <f t="shared" si="8"/>
        <v>800000000</v>
      </c>
      <c r="F93" s="40">
        <f t="shared" si="9"/>
        <v>244</v>
      </c>
      <c r="H93" s="28"/>
      <c r="I93" s="262"/>
      <c r="J93" s="87"/>
      <c r="K93" s="66"/>
      <c r="L93" s="66">
        <v>244</v>
      </c>
      <c r="M93" s="91">
        <v>604.918</v>
      </c>
      <c r="N93" s="72">
        <v>226.54501</v>
      </c>
    </row>
    <row r="94" spans="1:14" s="40" customFormat="1" ht="12.75">
      <c r="A94" s="42">
        <f t="shared" si="5"/>
        <v>811</v>
      </c>
      <c r="B94" s="28" t="e">
        <f>VLOOKUP(A94,Коды!$A$2:$B$1047,2,FALSE)</f>
        <v>#N/A</v>
      </c>
      <c r="C94" s="44">
        <f t="shared" si="6"/>
        <v>4</v>
      </c>
      <c r="D94" s="42" t="str">
        <f t="shared" si="7"/>
        <v>05</v>
      </c>
      <c r="E94" s="46">
        <f t="shared" si="8"/>
        <v>800000000</v>
      </c>
      <c r="F94" s="40">
        <f t="shared" si="9"/>
        <v>811</v>
      </c>
      <c r="H94" s="28"/>
      <c r="I94" s="262"/>
      <c r="J94" s="87"/>
      <c r="K94" s="66"/>
      <c r="L94" s="66">
        <v>811</v>
      </c>
      <c r="M94" s="91">
        <v>2636.444</v>
      </c>
      <c r="N94" s="72">
        <v>1601.88</v>
      </c>
    </row>
    <row r="95" spans="1:14" s="40" customFormat="1" ht="25.5">
      <c r="A95" s="42">
        <f t="shared" si="5"/>
        <v>9040000000</v>
      </c>
      <c r="B95" s="28" t="str">
        <f>VLOOKUP(A95,Коды!$A$2:$B$1047,2,FALSE)</f>
        <v>Непрограммные направления расходов бюджета м.р.Камышлинский в области национальной экономики</v>
      </c>
      <c r="C95" s="44">
        <f t="shared" si="6"/>
        <v>4</v>
      </c>
      <c r="D95" s="42" t="str">
        <f t="shared" si="7"/>
        <v>05</v>
      </c>
      <c r="E95" s="46">
        <f t="shared" si="8"/>
        <v>9040000000</v>
      </c>
      <c r="F95" s="40" t="str">
        <f t="shared" si="9"/>
        <v/>
      </c>
      <c r="H95" s="28"/>
      <c r="I95" s="262"/>
      <c r="J95" s="87"/>
      <c r="K95" s="68">
        <v>9040000000</v>
      </c>
      <c r="L95" s="68"/>
      <c r="M95" s="90">
        <v>35</v>
      </c>
      <c r="N95" s="71">
        <v>25</v>
      </c>
    </row>
    <row r="96" spans="1:14" s="40" customFormat="1" ht="25.5">
      <c r="A96" s="42">
        <f t="shared" si="5"/>
        <v>244</v>
      </c>
      <c r="B96" s="28" t="str">
        <f>VLOOKUP(A96,Коды!$A$2:$B$1047,2,FALSE)</f>
        <v>Прочая закупка товаров, работ и услуг для обеспечения государственных (муниципальных) нужд</v>
      </c>
      <c r="C96" s="44">
        <f t="shared" si="6"/>
        <v>4</v>
      </c>
      <c r="D96" s="42" t="str">
        <f t="shared" si="7"/>
        <v>05</v>
      </c>
      <c r="E96" s="46">
        <f t="shared" si="8"/>
        <v>9040000000</v>
      </c>
      <c r="F96" s="40">
        <f t="shared" si="9"/>
        <v>244</v>
      </c>
      <c r="H96" s="28"/>
      <c r="I96" s="262"/>
      <c r="J96" s="95"/>
      <c r="K96" s="66"/>
      <c r="L96" s="66">
        <v>244</v>
      </c>
      <c r="M96" s="91">
        <v>35</v>
      </c>
      <c r="N96" s="72">
        <v>25</v>
      </c>
    </row>
    <row r="97" spans="1:14" s="40" customFormat="1" ht="14.25">
      <c r="A97" s="42">
        <f t="shared" si="5"/>
        <v>4080</v>
      </c>
      <c r="B97" s="28" t="str">
        <f>VLOOKUP(A97,Коды!$A$2:$B$1047,2,FALSE)</f>
        <v>Транспорт</v>
      </c>
      <c r="C97" s="44">
        <f t="shared" si="6"/>
        <v>4</v>
      </c>
      <c r="D97" s="42" t="str">
        <f t="shared" si="7"/>
        <v>08</v>
      </c>
      <c r="E97" s="46" t="str">
        <f t="shared" si="8"/>
        <v/>
      </c>
      <c r="F97" s="40" t="str">
        <f t="shared" si="9"/>
        <v/>
      </c>
      <c r="H97" s="28"/>
      <c r="I97" s="262"/>
      <c r="J97" s="48">
        <v>408</v>
      </c>
      <c r="K97" s="93"/>
      <c r="L97" s="94"/>
      <c r="M97" s="89">
        <v>2000</v>
      </c>
      <c r="N97" s="70">
        <v>1627.69348</v>
      </c>
    </row>
    <row r="98" spans="1:14" s="40" customFormat="1" ht="25.5">
      <c r="A98" s="42">
        <f t="shared" si="5"/>
        <v>1200000000</v>
      </c>
      <c r="B98" s="28" t="str">
        <f>VLOOKUP(A98,Коды!$A$2:$B$1047,2,FALSE)</f>
        <v>Муниципальная программа «Комплексное развитие транспортной инфракструктуры» на 2016-2025 годы</v>
      </c>
      <c r="C98" s="44">
        <f t="shared" si="6"/>
        <v>4</v>
      </c>
      <c r="D98" s="42" t="str">
        <f t="shared" si="7"/>
        <v>08</v>
      </c>
      <c r="E98" s="46">
        <f t="shared" si="8"/>
        <v>1200000000</v>
      </c>
      <c r="F98" s="40" t="str">
        <f t="shared" si="9"/>
        <v/>
      </c>
      <c r="H98" s="28"/>
      <c r="I98" s="262"/>
      <c r="J98" s="87"/>
      <c r="K98" s="68">
        <v>1200000000</v>
      </c>
      <c r="L98" s="68"/>
      <c r="M98" s="90">
        <v>2000</v>
      </c>
      <c r="N98" s="71">
        <v>1627.69348</v>
      </c>
    </row>
    <row r="99" spans="1:14" s="40" customFormat="1" ht="12.75">
      <c r="A99" s="42">
        <f t="shared" si="5"/>
        <v>811</v>
      </c>
      <c r="B99" s="28" t="e">
        <f>VLOOKUP(A99,Коды!$A$2:$B$1047,2,FALSE)</f>
        <v>#N/A</v>
      </c>
      <c r="C99" s="44">
        <f t="shared" si="6"/>
        <v>4</v>
      </c>
      <c r="D99" s="42" t="str">
        <f t="shared" si="7"/>
        <v>08</v>
      </c>
      <c r="E99" s="46">
        <f t="shared" si="8"/>
        <v>1200000000</v>
      </c>
      <c r="F99" s="40">
        <f t="shared" si="9"/>
        <v>811</v>
      </c>
      <c r="H99" s="28"/>
      <c r="I99" s="262"/>
      <c r="J99" s="95"/>
      <c r="K99" s="66"/>
      <c r="L99" s="66">
        <v>811</v>
      </c>
      <c r="M99" s="91">
        <v>2000</v>
      </c>
      <c r="N99" s="72">
        <v>1627.69348</v>
      </c>
    </row>
    <row r="100" spans="1:14" s="40" customFormat="1" ht="14.25">
      <c r="A100" s="42">
        <f t="shared" si="5"/>
        <v>4100</v>
      </c>
      <c r="B100" s="28" t="str">
        <f>VLOOKUP(A100,Коды!$A$2:$B$1047,2,FALSE)</f>
        <v>Связь и информатика</v>
      </c>
      <c r="C100" s="44">
        <f t="shared" si="6"/>
        <v>4</v>
      </c>
      <c r="D100" s="42" t="str">
        <f t="shared" si="7"/>
        <v>10</v>
      </c>
      <c r="E100" s="46" t="str">
        <f t="shared" si="8"/>
        <v/>
      </c>
      <c r="F100" s="40" t="str">
        <f t="shared" si="9"/>
        <v/>
      </c>
      <c r="H100" s="28"/>
      <c r="I100" s="262"/>
      <c r="J100" s="67">
        <v>410</v>
      </c>
      <c r="K100" s="67"/>
      <c r="L100" s="67"/>
      <c r="M100" s="89">
        <v>1422.40875</v>
      </c>
      <c r="N100" s="70">
        <v>18.9745</v>
      </c>
    </row>
    <row r="101" spans="1:14" s="40" customFormat="1" ht="25.5">
      <c r="A101" s="42">
        <f t="shared" si="5"/>
        <v>2300000000</v>
      </c>
      <c r="B101" s="28" t="str">
        <f>VLOOKUP(A101,Коды!$A$2:$B$1047,2,FALSE)</f>
        <v>МП "Ремонт помещений отделение почтовой связи находящихся в мукниципальной собственности на 2019 год"</v>
      </c>
      <c r="C101" s="44">
        <f t="shared" si="6"/>
        <v>4</v>
      </c>
      <c r="D101" s="42" t="str">
        <f t="shared" si="7"/>
        <v>10</v>
      </c>
      <c r="E101" s="46">
        <f t="shared" si="8"/>
        <v>2300000000</v>
      </c>
      <c r="F101" s="40" t="str">
        <f t="shared" si="9"/>
        <v/>
      </c>
      <c r="H101" s="28"/>
      <c r="I101" s="262"/>
      <c r="J101" s="66"/>
      <c r="K101" s="68">
        <v>2300000000</v>
      </c>
      <c r="L101" s="68"/>
      <c r="M101" s="90">
        <v>1040.80875</v>
      </c>
      <c r="N101" s="71">
        <v>0</v>
      </c>
    </row>
    <row r="102" spans="1:14" s="40" customFormat="1" ht="25.5">
      <c r="A102" s="42">
        <f t="shared" si="5"/>
        <v>244</v>
      </c>
      <c r="B102" s="28" t="str">
        <f>VLOOKUP(A102,Коды!$A$2:$B$1047,2,FALSE)</f>
        <v>Прочая закупка товаров, работ и услуг для обеспечения государственных (муниципальных) нужд</v>
      </c>
      <c r="C102" s="44">
        <f t="shared" si="6"/>
        <v>4</v>
      </c>
      <c r="D102" s="42" t="str">
        <f t="shared" si="7"/>
        <v>10</v>
      </c>
      <c r="E102" s="46">
        <f t="shared" si="8"/>
        <v>2300000000</v>
      </c>
      <c r="F102" s="40">
        <f t="shared" si="9"/>
        <v>244</v>
      </c>
      <c r="H102" s="28"/>
      <c r="I102" s="262"/>
      <c r="J102" s="66"/>
      <c r="K102" s="66"/>
      <c r="L102" s="66">
        <v>244</v>
      </c>
      <c r="M102" s="91">
        <v>1040.80875</v>
      </c>
      <c r="N102" s="72">
        <v>0</v>
      </c>
    </row>
    <row r="103" spans="1:14" s="40" customFormat="1" ht="51">
      <c r="A103" s="42">
        <f t="shared" si="5"/>
        <v>9010000000</v>
      </c>
      <c r="B103" s="28" t="str">
        <f>VLOOKUP(A103,Коды!$A$2:$B$1047,2,FALSE)</f>
        <v>Непрограммные направления расходов бюджета м.р.Камышлинский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v>
      </c>
      <c r="C103" s="44">
        <f t="shared" si="6"/>
        <v>4</v>
      </c>
      <c r="D103" s="42" t="str">
        <f t="shared" si="7"/>
        <v>10</v>
      </c>
      <c r="E103" s="46">
        <f t="shared" si="8"/>
        <v>9010000000</v>
      </c>
      <c r="F103" s="40" t="str">
        <f t="shared" si="9"/>
        <v/>
      </c>
      <c r="H103" s="28"/>
      <c r="I103" s="262"/>
      <c r="J103" s="66"/>
      <c r="K103" s="68">
        <v>9010000000</v>
      </c>
      <c r="L103" s="68"/>
      <c r="M103" s="90">
        <v>381.6</v>
      </c>
      <c r="N103" s="71">
        <v>18.9745</v>
      </c>
    </row>
    <row r="104" spans="1:14" s="40" customFormat="1" ht="25.5">
      <c r="A104" s="42">
        <f t="shared" si="5"/>
        <v>244</v>
      </c>
      <c r="B104" s="28" t="str">
        <f>VLOOKUP(A104,Коды!$A$2:$B$1047,2,FALSE)</f>
        <v>Прочая закупка товаров, работ и услуг для обеспечения государственных (муниципальных) нужд</v>
      </c>
      <c r="C104" s="44">
        <f t="shared" si="6"/>
        <v>4</v>
      </c>
      <c r="D104" s="42" t="str">
        <f t="shared" si="7"/>
        <v>10</v>
      </c>
      <c r="E104" s="46">
        <f t="shared" si="8"/>
        <v>9010000000</v>
      </c>
      <c r="F104" s="40">
        <f t="shared" si="9"/>
        <v>244</v>
      </c>
      <c r="H104" s="28"/>
      <c r="I104" s="262"/>
      <c r="J104" s="66"/>
      <c r="K104" s="66"/>
      <c r="L104" s="66">
        <v>244</v>
      </c>
      <c r="M104" s="91">
        <v>10</v>
      </c>
      <c r="N104" s="72">
        <v>0.1675</v>
      </c>
    </row>
    <row r="105" spans="1:14" s="40" customFormat="1" ht="12.75">
      <c r="A105" s="42">
        <f t="shared" si="5"/>
        <v>360</v>
      </c>
      <c r="B105" s="49" t="str">
        <f>VLOOKUP(A105,Коды!$A$2:$B$1047,2,FALSE)</f>
        <v>Иные выплаты населению</v>
      </c>
      <c r="C105" s="52">
        <f t="shared" si="6"/>
        <v>4</v>
      </c>
      <c r="D105" s="42" t="str">
        <f t="shared" si="7"/>
        <v>10</v>
      </c>
      <c r="E105" s="46">
        <f t="shared" si="8"/>
        <v>9010000000</v>
      </c>
      <c r="F105" s="40">
        <f t="shared" si="9"/>
        <v>360</v>
      </c>
      <c r="H105" s="28"/>
      <c r="I105" s="262"/>
      <c r="J105" s="66"/>
      <c r="K105" s="66"/>
      <c r="L105" s="66">
        <v>360</v>
      </c>
      <c r="M105" s="91">
        <v>371.6</v>
      </c>
      <c r="N105" s="72">
        <v>18.807</v>
      </c>
    </row>
    <row r="106" spans="1:14" s="40" customFormat="1" ht="14.25">
      <c r="A106" s="42">
        <f t="shared" si="5"/>
        <v>4120</v>
      </c>
      <c r="B106" s="28" t="str">
        <f>VLOOKUP(A106,Коды!$A$2:$B$1047,2,FALSE)</f>
        <v>Другие вопросы в области национальной экономики</v>
      </c>
      <c r="C106" s="44">
        <f t="shared" si="6"/>
        <v>4</v>
      </c>
      <c r="D106" s="42" t="str">
        <f t="shared" si="7"/>
        <v>12</v>
      </c>
      <c r="E106" s="46" t="str">
        <f t="shared" si="8"/>
        <v/>
      </c>
      <c r="F106" s="40" t="str">
        <f t="shared" si="9"/>
        <v/>
      </c>
      <c r="H106" s="28"/>
      <c r="I106" s="262"/>
      <c r="J106" s="67">
        <v>412</v>
      </c>
      <c r="K106" s="67"/>
      <c r="L106" s="67"/>
      <c r="M106" s="89">
        <v>470</v>
      </c>
      <c r="N106" s="70">
        <v>235</v>
      </c>
    </row>
    <row r="107" spans="1:14" s="40" customFormat="1" ht="25.5">
      <c r="A107" s="42">
        <f t="shared" si="5"/>
        <v>1900000000</v>
      </c>
      <c r="B107" s="28" t="str">
        <f>VLOOKUP(A107,Коды!$A$2:$B$1047,2,FALSE)</f>
        <v>Муниципальная программа «Развитие малого и среднего предпринимательства » на 2019-2025 гг.</v>
      </c>
      <c r="C107" s="44">
        <f t="shared" si="6"/>
        <v>4</v>
      </c>
      <c r="D107" s="42" t="str">
        <f t="shared" si="7"/>
        <v>12</v>
      </c>
      <c r="E107" s="46">
        <f t="shared" si="8"/>
        <v>1900000000</v>
      </c>
      <c r="F107" s="40" t="str">
        <f t="shared" si="9"/>
        <v/>
      </c>
      <c r="H107" s="28"/>
      <c r="I107" s="262"/>
      <c r="J107" s="66"/>
      <c r="K107" s="68">
        <v>1900000000</v>
      </c>
      <c r="L107" s="68"/>
      <c r="M107" s="90">
        <v>470</v>
      </c>
      <c r="N107" s="71">
        <v>235</v>
      </c>
    </row>
    <row r="108" spans="1:14" s="40" customFormat="1" ht="12.75">
      <c r="A108" s="42">
        <f t="shared" si="5"/>
        <v>811</v>
      </c>
      <c r="B108" s="28" t="e">
        <f>VLOOKUP(A108,Коды!$A$2:$B$1047,2,FALSE)</f>
        <v>#N/A</v>
      </c>
      <c r="C108" s="44">
        <f t="shared" si="6"/>
        <v>4</v>
      </c>
      <c r="D108" s="42" t="str">
        <f t="shared" si="7"/>
        <v>12</v>
      </c>
      <c r="E108" s="46">
        <f t="shared" si="8"/>
        <v>1900000000</v>
      </c>
      <c r="F108" s="40">
        <f t="shared" si="9"/>
        <v>811</v>
      </c>
      <c r="H108" s="28"/>
      <c r="I108" s="263"/>
      <c r="J108" s="66"/>
      <c r="K108" s="66"/>
      <c r="L108" s="66">
        <v>811</v>
      </c>
      <c r="M108" s="91">
        <v>470</v>
      </c>
      <c r="N108" s="72">
        <v>235</v>
      </c>
    </row>
    <row r="109" spans="1:14" s="40" customFormat="1" ht="15">
      <c r="A109" s="42">
        <f t="shared" si="5"/>
        <v>5</v>
      </c>
      <c r="B109" s="28" t="str">
        <f>VLOOKUP(A109,Коды!$A$2:$B$1047,2,FALSE)</f>
        <v>Жилищно-коммунальное хозяйство</v>
      </c>
      <c r="C109" s="44">
        <f t="shared" si="6"/>
        <v>5</v>
      </c>
      <c r="D109" s="42" t="str">
        <f t="shared" si="7"/>
        <v/>
      </c>
      <c r="E109" s="46" t="str">
        <f t="shared" si="8"/>
        <v/>
      </c>
      <c r="F109" s="40" t="str">
        <f t="shared" si="9"/>
        <v/>
      </c>
      <c r="H109" s="28"/>
      <c r="I109" s="126">
        <v>5</v>
      </c>
      <c r="J109" s="126"/>
      <c r="K109" s="126"/>
      <c r="L109" s="126"/>
      <c r="M109" s="92">
        <v>29054.85175</v>
      </c>
      <c r="N109" s="73">
        <v>18241.87911</v>
      </c>
    </row>
    <row r="110" spans="1:14" s="40" customFormat="1" ht="14.25">
      <c r="A110" s="42">
        <f t="shared" si="5"/>
        <v>5010</v>
      </c>
      <c r="B110" s="28" t="str">
        <f>VLOOKUP(A110,Коды!$A$2:$B$1047,2,FALSE)</f>
        <v>Жилищное хозяйство</v>
      </c>
      <c r="C110" s="44">
        <f t="shared" si="6"/>
        <v>5</v>
      </c>
      <c r="D110" s="42" t="str">
        <f t="shared" si="7"/>
        <v>01</v>
      </c>
      <c r="E110" s="46" t="str">
        <f t="shared" si="8"/>
        <v/>
      </c>
      <c r="F110" s="40" t="str">
        <f t="shared" si="9"/>
        <v/>
      </c>
      <c r="H110" s="28"/>
      <c r="I110" s="66"/>
      <c r="J110" s="67">
        <v>501</v>
      </c>
      <c r="K110" s="67"/>
      <c r="L110" s="67"/>
      <c r="M110" s="89">
        <v>322.462</v>
      </c>
      <c r="N110" s="70">
        <v>101.6114</v>
      </c>
    </row>
    <row r="111" spans="1:14" s="40" customFormat="1" ht="25.5">
      <c r="A111" s="42">
        <f t="shared" si="5"/>
        <v>1100000000</v>
      </c>
      <c r="B111" s="28" t="str">
        <f>VLOOKUP(A111,Коды!$A$2:$B$1047,2,FALSE)</f>
        <v>Муниципальная программа «Содержание и развитие жилищного хозяйства и коммунальной инфраструктуры » на 2019-2021 годы</v>
      </c>
      <c r="C111" s="44">
        <f t="shared" si="6"/>
        <v>5</v>
      </c>
      <c r="D111" s="42" t="str">
        <f t="shared" si="7"/>
        <v>01</v>
      </c>
      <c r="E111" s="46">
        <f t="shared" si="8"/>
        <v>1100000000</v>
      </c>
      <c r="F111" s="40" t="str">
        <f t="shared" si="9"/>
        <v/>
      </c>
      <c r="H111" s="28"/>
      <c r="I111" s="66"/>
      <c r="J111" s="66"/>
      <c r="K111" s="68">
        <v>1100000000</v>
      </c>
      <c r="L111" s="68"/>
      <c r="M111" s="90">
        <v>245.362</v>
      </c>
      <c r="N111" s="71">
        <v>24.511400000000002</v>
      </c>
    </row>
    <row r="112" spans="1:14" s="40" customFormat="1" ht="25.5">
      <c r="A112" s="42">
        <f t="shared" si="5"/>
        <v>244</v>
      </c>
      <c r="B112" s="28" t="str">
        <f>VLOOKUP(A112,Коды!$A$2:$B$1047,2,FALSE)</f>
        <v>Прочая закупка товаров, работ и услуг для обеспечения государственных (муниципальных) нужд</v>
      </c>
      <c r="C112" s="44">
        <f t="shared" si="6"/>
        <v>5</v>
      </c>
      <c r="D112" s="42" t="str">
        <f t="shared" si="7"/>
        <v>01</v>
      </c>
      <c r="E112" s="46">
        <f t="shared" si="8"/>
        <v>1100000000</v>
      </c>
      <c r="F112" s="40">
        <f t="shared" si="9"/>
        <v>244</v>
      </c>
      <c r="H112" s="28"/>
      <c r="I112" s="66"/>
      <c r="J112" s="66"/>
      <c r="K112" s="66"/>
      <c r="L112" s="66">
        <v>244</v>
      </c>
      <c r="M112" s="91">
        <v>245.362</v>
      </c>
      <c r="N112" s="72">
        <v>24.511400000000002</v>
      </c>
    </row>
    <row r="113" spans="1:14" s="40" customFormat="1" ht="38.25">
      <c r="A113" s="42">
        <f t="shared" si="5"/>
        <v>3200000000</v>
      </c>
      <c r="B113" s="28" t="str">
        <f>VLOOKUP(A113,Коды!$A$2:$B$1047,2,FALSE)</f>
        <v xml:space="preserve">Муниципальная программа "Ремонт административных и жилых зданий ,находящихся в муниципальной собственности    "  на 2019-2025 гг.
</v>
      </c>
      <c r="C113" s="44">
        <f t="shared" si="6"/>
        <v>5</v>
      </c>
      <c r="D113" s="42" t="str">
        <f t="shared" si="7"/>
        <v>01</v>
      </c>
      <c r="E113" s="46">
        <f t="shared" si="8"/>
        <v>3200000000</v>
      </c>
      <c r="F113" s="40" t="str">
        <f t="shared" si="9"/>
        <v/>
      </c>
      <c r="H113" s="28"/>
      <c r="I113" s="66"/>
      <c r="J113" s="66"/>
      <c r="K113" s="68">
        <v>3200000000</v>
      </c>
      <c r="L113" s="68"/>
      <c r="M113" s="90">
        <v>77.1</v>
      </c>
      <c r="N113" s="71">
        <v>77.1</v>
      </c>
    </row>
    <row r="114" spans="1:14" s="40" customFormat="1" ht="12.75">
      <c r="A114" s="42">
        <f t="shared" si="5"/>
        <v>853</v>
      </c>
      <c r="B114" s="28" t="e">
        <f>VLOOKUP(A114,Коды!$A$2:$B$1047,2,FALSE)</f>
        <v>#N/A</v>
      </c>
      <c r="C114" s="44">
        <f t="shared" si="6"/>
        <v>5</v>
      </c>
      <c r="D114" s="42" t="str">
        <f t="shared" si="7"/>
        <v>01</v>
      </c>
      <c r="E114" s="46">
        <f t="shared" si="8"/>
        <v>3200000000</v>
      </c>
      <c r="F114" s="40">
        <f t="shared" si="9"/>
        <v>853</v>
      </c>
      <c r="H114" s="28"/>
      <c r="I114" s="66"/>
      <c r="J114" s="66"/>
      <c r="K114" s="66"/>
      <c r="L114" s="66">
        <v>853</v>
      </c>
      <c r="M114" s="91">
        <v>77.1</v>
      </c>
      <c r="N114" s="72">
        <v>77.1</v>
      </c>
    </row>
    <row r="115" spans="1:14" s="40" customFormat="1" ht="14.25">
      <c r="A115" s="42">
        <f t="shared" si="5"/>
        <v>5030</v>
      </c>
      <c r="B115" s="28" t="str">
        <f>VLOOKUP(A115,Коды!$A$2:$B$1047,2,FALSE)</f>
        <v>Благоустройство</v>
      </c>
      <c r="C115" s="44">
        <f t="shared" si="6"/>
        <v>5</v>
      </c>
      <c r="D115" s="42" t="str">
        <f t="shared" si="7"/>
        <v>03</v>
      </c>
      <c r="E115" s="46" t="str">
        <f t="shared" si="8"/>
        <v/>
      </c>
      <c r="F115" s="40" t="str">
        <f t="shared" si="9"/>
        <v/>
      </c>
      <c r="H115" s="28"/>
      <c r="I115" s="66"/>
      <c r="J115" s="67">
        <v>503</v>
      </c>
      <c r="K115" s="67"/>
      <c r="L115" s="67"/>
      <c r="M115" s="89">
        <v>28732.389750000002</v>
      </c>
      <c r="N115" s="70">
        <v>18140.267710000004</v>
      </c>
    </row>
    <row r="116" spans="1:14" s="40" customFormat="1" ht="25.5">
      <c r="A116" s="42">
        <f t="shared" si="5"/>
        <v>400000000</v>
      </c>
      <c r="B116" s="28" t="str">
        <f>VLOOKUP(A116,Коды!$A$2:$B$1047,2,FALSE)</f>
        <v>Муниципальная программа «Развитие культуры и искусства »  на 2019-2025 годы</v>
      </c>
      <c r="C116" s="44">
        <f t="shared" si="6"/>
        <v>5</v>
      </c>
      <c r="D116" s="42" t="str">
        <f t="shared" si="7"/>
        <v>03</v>
      </c>
      <c r="E116" s="46">
        <f t="shared" si="8"/>
        <v>400000000</v>
      </c>
      <c r="F116" s="40" t="str">
        <f t="shared" si="9"/>
        <v/>
      </c>
      <c r="H116" s="28"/>
      <c r="I116" s="66"/>
      <c r="J116" s="66"/>
      <c r="K116" s="68">
        <v>400000000</v>
      </c>
      <c r="L116" s="68"/>
      <c r="M116" s="90">
        <v>2545.737</v>
      </c>
      <c r="N116" s="71">
        <v>2340.78536</v>
      </c>
    </row>
    <row r="117" spans="1:14" s="40" customFormat="1" ht="25.5">
      <c r="A117" s="42">
        <f t="shared" si="5"/>
        <v>244</v>
      </c>
      <c r="B117" s="28" t="str">
        <f>VLOOKUP(A117,Коды!$A$2:$B$1047,2,FALSE)</f>
        <v>Прочая закупка товаров, работ и услуг для обеспечения государственных (муниципальных) нужд</v>
      </c>
      <c r="C117" s="44">
        <f t="shared" si="6"/>
        <v>5</v>
      </c>
      <c r="D117" s="42" t="str">
        <f t="shared" si="7"/>
        <v>03</v>
      </c>
      <c r="E117" s="46">
        <f t="shared" si="8"/>
        <v>400000000</v>
      </c>
      <c r="F117" s="40">
        <f t="shared" si="9"/>
        <v>244</v>
      </c>
      <c r="H117" s="28"/>
      <c r="I117" s="66"/>
      <c r="J117" s="66"/>
      <c r="K117" s="66"/>
      <c r="L117" s="66">
        <v>244</v>
      </c>
      <c r="M117" s="91">
        <v>2545.737</v>
      </c>
      <c r="N117" s="72">
        <v>2340.78536</v>
      </c>
    </row>
    <row r="118" spans="1:14" s="40" customFormat="1" ht="25.5">
      <c r="A118" s="42">
        <f t="shared" si="5"/>
        <v>1100000000</v>
      </c>
      <c r="B118" s="28" t="str">
        <f>VLOOKUP(A118,Коды!$A$2:$B$1047,2,FALSE)</f>
        <v>Муниципальная программа «Содержание и развитие жилищного хозяйства и коммунальной инфраструктуры » на 2019-2021 годы</v>
      </c>
      <c r="C118" s="44">
        <f t="shared" si="6"/>
        <v>5</v>
      </c>
      <c r="D118" s="42" t="str">
        <f t="shared" si="7"/>
        <v>03</v>
      </c>
      <c r="E118" s="46">
        <f t="shared" si="8"/>
        <v>1100000000</v>
      </c>
      <c r="F118" s="40" t="str">
        <f t="shared" si="9"/>
        <v/>
      </c>
      <c r="H118" s="28"/>
      <c r="I118" s="66"/>
      <c r="J118" s="66"/>
      <c r="K118" s="68">
        <v>1100000000</v>
      </c>
      <c r="L118" s="68"/>
      <c r="M118" s="90">
        <v>4342.165</v>
      </c>
      <c r="N118" s="71">
        <v>0</v>
      </c>
    </row>
    <row r="119" spans="1:14" s="40" customFormat="1" ht="25.5">
      <c r="A119" s="42">
        <f t="shared" si="5"/>
        <v>244</v>
      </c>
      <c r="B119" s="28" t="str">
        <f>VLOOKUP(A119,Коды!$A$2:$B$1047,2,FALSE)</f>
        <v>Прочая закупка товаров, работ и услуг для обеспечения государственных (муниципальных) нужд</v>
      </c>
      <c r="C119" s="44">
        <f t="shared" si="6"/>
        <v>5</v>
      </c>
      <c r="D119" s="42" t="str">
        <f t="shared" si="7"/>
        <v>03</v>
      </c>
      <c r="E119" s="46">
        <f t="shared" si="8"/>
        <v>1100000000</v>
      </c>
      <c r="F119" s="40">
        <f t="shared" si="9"/>
        <v>244</v>
      </c>
      <c r="H119" s="28"/>
      <c r="I119" s="66"/>
      <c r="J119" s="66"/>
      <c r="K119" s="66"/>
      <c r="L119" s="66">
        <v>244</v>
      </c>
      <c r="M119" s="91">
        <v>4342.165</v>
      </c>
      <c r="N119" s="72">
        <v>0</v>
      </c>
    </row>
    <row r="120" spans="1:14" s="40" customFormat="1" ht="38.25">
      <c r="A120" s="42">
        <f t="shared" si="5"/>
        <v>2800000000</v>
      </c>
      <c r="B120" s="49" t="str">
        <f>VLOOKUP(A120,Коды!$A$2:$B$1047,2,FALSE)</f>
        <v xml:space="preserve">Муниципальная программа ""Формирование комфортной городской среды » на 2019-2025годы
</v>
      </c>
      <c r="C120" s="52">
        <f t="shared" si="6"/>
        <v>5</v>
      </c>
      <c r="D120" s="42" t="str">
        <f t="shared" si="7"/>
        <v>03</v>
      </c>
      <c r="E120" s="46">
        <f t="shared" si="8"/>
        <v>2800000000</v>
      </c>
      <c r="F120" s="40" t="str">
        <f t="shared" si="9"/>
        <v/>
      </c>
      <c r="H120" s="28"/>
      <c r="I120" s="66"/>
      <c r="J120" s="66"/>
      <c r="K120" s="68">
        <v>2800000000</v>
      </c>
      <c r="L120" s="68"/>
      <c r="M120" s="90">
        <v>21844.48775</v>
      </c>
      <c r="N120" s="71">
        <v>15799.482350000002</v>
      </c>
    </row>
    <row r="121" spans="1:14" s="40" customFormat="1" ht="25.5">
      <c r="A121" s="42">
        <f t="shared" si="5"/>
        <v>244</v>
      </c>
      <c r="B121" s="28" t="str">
        <f>VLOOKUP(A121,Коды!$A$2:$B$1047,2,FALSE)</f>
        <v>Прочая закупка товаров, работ и услуг для обеспечения государственных (муниципальных) нужд</v>
      </c>
      <c r="C121" s="44">
        <f t="shared" si="6"/>
        <v>5</v>
      </c>
      <c r="D121" s="42" t="str">
        <f t="shared" si="7"/>
        <v>03</v>
      </c>
      <c r="E121" s="46">
        <f t="shared" si="8"/>
        <v>2800000000</v>
      </c>
      <c r="F121" s="40">
        <f t="shared" si="9"/>
        <v>244</v>
      </c>
      <c r="H121" s="28"/>
      <c r="I121" s="66"/>
      <c r="J121" s="66"/>
      <c r="K121" s="66"/>
      <c r="L121" s="66">
        <v>244</v>
      </c>
      <c r="M121" s="91">
        <v>19967.12044</v>
      </c>
      <c r="N121" s="72">
        <v>14467.115040000002</v>
      </c>
    </row>
    <row r="122" spans="1:14" s="40" customFormat="1" ht="12.75">
      <c r="A122" s="42">
        <f t="shared" si="5"/>
        <v>622</v>
      </c>
      <c r="B122" s="28" t="str">
        <f>VLOOKUP(A122,Коды!$A$2:$B$1047,2,FALSE)</f>
        <v>Субсидии автономным учреждениям на иные цели</v>
      </c>
      <c r="C122" s="44">
        <f t="shared" si="6"/>
        <v>5</v>
      </c>
      <c r="D122" s="42" t="str">
        <f t="shared" si="7"/>
        <v>03</v>
      </c>
      <c r="E122" s="46">
        <f t="shared" si="8"/>
        <v>2800000000</v>
      </c>
      <c r="F122" s="40">
        <f t="shared" si="9"/>
        <v>622</v>
      </c>
      <c r="H122" s="28"/>
      <c r="I122" s="66"/>
      <c r="J122" s="66"/>
      <c r="K122" s="66"/>
      <c r="L122" s="66">
        <v>622</v>
      </c>
      <c r="M122" s="91">
        <v>1877.36731</v>
      </c>
      <c r="N122" s="72">
        <v>1332.36731</v>
      </c>
    </row>
    <row r="123" spans="1:14" s="40" customFormat="1" ht="15">
      <c r="A123" s="42">
        <f t="shared" si="5"/>
        <v>6</v>
      </c>
      <c r="B123" s="28" t="str">
        <f>VLOOKUP(A123,Коды!$A$2:$B$1047,2,FALSE)</f>
        <v>Охрана окружающей среды</v>
      </c>
      <c r="C123" s="44">
        <f t="shared" si="6"/>
        <v>6</v>
      </c>
      <c r="D123" s="42" t="str">
        <f t="shared" si="7"/>
        <v/>
      </c>
      <c r="E123" s="46" t="str">
        <f t="shared" si="8"/>
        <v/>
      </c>
      <c r="F123" s="40" t="str">
        <f t="shared" si="9"/>
        <v/>
      </c>
      <c r="H123" s="28"/>
      <c r="I123" s="126">
        <v>6</v>
      </c>
      <c r="J123" s="126"/>
      <c r="K123" s="126"/>
      <c r="L123" s="126"/>
      <c r="M123" s="92">
        <v>2450</v>
      </c>
      <c r="N123" s="73">
        <v>0</v>
      </c>
    </row>
    <row r="124" spans="1:14" s="40" customFormat="1" ht="14.25">
      <c r="A124" s="42">
        <f t="shared" si="5"/>
        <v>6050</v>
      </c>
      <c r="B124" s="28" t="str">
        <f>VLOOKUP(A124,Коды!$A$2:$B$1047,2,FALSE)</f>
        <v>Другие вопросы в области охраны окружающей среды</v>
      </c>
      <c r="C124" s="44">
        <f t="shared" si="6"/>
        <v>6</v>
      </c>
      <c r="D124" s="42" t="str">
        <f t="shared" si="7"/>
        <v>05</v>
      </c>
      <c r="E124" s="46" t="str">
        <f t="shared" si="8"/>
        <v/>
      </c>
      <c r="F124" s="40" t="str">
        <f t="shared" si="9"/>
        <v/>
      </c>
      <c r="H124" s="28"/>
      <c r="I124" s="66"/>
      <c r="J124" s="67">
        <v>605</v>
      </c>
      <c r="K124" s="67"/>
      <c r="L124" s="67"/>
      <c r="M124" s="89">
        <v>2450</v>
      </c>
      <c r="N124" s="70">
        <v>0</v>
      </c>
    </row>
    <row r="125" spans="1:14" s="40" customFormat="1" ht="25.5">
      <c r="A125" s="42">
        <f t="shared" si="5"/>
        <v>2000000000</v>
      </c>
      <c r="B125" s="28" t="str">
        <f>VLOOKUP(A125,Коды!$A$2:$B$1047,2,FALSE)</f>
        <v xml:space="preserve">Муниципальная программа  "Охрана окружающей среды и обеспечение экологической безопасности населения " на 2019-2025гг. </v>
      </c>
      <c r="C125" s="44">
        <f t="shared" si="6"/>
        <v>6</v>
      </c>
      <c r="D125" s="42" t="str">
        <f t="shared" si="7"/>
        <v>05</v>
      </c>
      <c r="E125" s="46">
        <f t="shared" si="8"/>
        <v>2000000000</v>
      </c>
      <c r="F125" s="40" t="str">
        <f t="shared" si="9"/>
        <v/>
      </c>
      <c r="H125" s="28"/>
      <c r="I125" s="66"/>
      <c r="J125" s="66"/>
      <c r="K125" s="68">
        <v>2000000000</v>
      </c>
      <c r="L125" s="68"/>
      <c r="M125" s="90">
        <v>2450</v>
      </c>
      <c r="N125" s="71">
        <v>0</v>
      </c>
    </row>
    <row r="126" spans="1:14" s="40" customFormat="1" ht="25.5">
      <c r="A126" s="42">
        <f t="shared" si="5"/>
        <v>244</v>
      </c>
      <c r="B126" s="28" t="str">
        <f>VLOOKUP(A126,Коды!$A$2:$B$1047,2,FALSE)</f>
        <v>Прочая закупка товаров, работ и услуг для обеспечения государственных (муниципальных) нужд</v>
      </c>
      <c r="C126" s="44">
        <f t="shared" si="6"/>
        <v>6</v>
      </c>
      <c r="D126" s="42" t="str">
        <f t="shared" si="7"/>
        <v>05</v>
      </c>
      <c r="E126" s="46">
        <f t="shared" si="8"/>
        <v>2000000000</v>
      </c>
      <c r="F126" s="40">
        <f t="shared" si="9"/>
        <v>244</v>
      </c>
      <c r="H126" s="28"/>
      <c r="I126" s="66"/>
      <c r="J126" s="66"/>
      <c r="K126" s="66"/>
      <c r="L126" s="66">
        <v>244</v>
      </c>
      <c r="M126" s="91">
        <v>2450</v>
      </c>
      <c r="N126" s="72">
        <v>0</v>
      </c>
    </row>
    <row r="127" spans="1:14" s="40" customFormat="1" ht="15">
      <c r="A127" s="42">
        <f t="shared" si="5"/>
        <v>7</v>
      </c>
      <c r="B127" s="28" t="str">
        <f>VLOOKUP(A127,Коды!$A$2:$B$1047,2,FALSE)</f>
        <v>Образование</v>
      </c>
      <c r="C127" s="44">
        <f t="shared" si="6"/>
        <v>7</v>
      </c>
      <c r="D127" s="42" t="str">
        <f t="shared" si="7"/>
        <v/>
      </c>
      <c r="E127" s="46" t="str">
        <f t="shared" si="8"/>
        <v/>
      </c>
      <c r="F127" s="40" t="str">
        <f t="shared" si="9"/>
        <v/>
      </c>
      <c r="H127" s="28"/>
      <c r="I127" s="65">
        <v>7</v>
      </c>
      <c r="J127" s="80"/>
      <c r="K127" s="80"/>
      <c r="L127" s="81"/>
      <c r="M127" s="92">
        <v>21636.10191</v>
      </c>
      <c r="N127" s="73">
        <v>16054.50491</v>
      </c>
    </row>
    <row r="128" spans="1:14" s="40" customFormat="1" ht="14.25">
      <c r="A128" s="42">
        <f t="shared" si="5"/>
        <v>7010</v>
      </c>
      <c r="B128" s="28" t="str">
        <f>VLOOKUP(A128,Коды!$A$2:$B$1047,2,FALSE)</f>
        <v>Дошкольное образование</v>
      </c>
      <c r="C128" s="44">
        <f t="shared" si="6"/>
        <v>7</v>
      </c>
      <c r="D128" s="42" t="str">
        <f t="shared" si="7"/>
        <v>01</v>
      </c>
      <c r="E128" s="46" t="str">
        <f t="shared" si="8"/>
        <v/>
      </c>
      <c r="F128" s="40" t="str">
        <f t="shared" si="9"/>
        <v/>
      </c>
      <c r="H128" s="28"/>
      <c r="I128" s="262"/>
      <c r="J128" s="48">
        <v>701</v>
      </c>
      <c r="K128" s="93"/>
      <c r="L128" s="94"/>
      <c r="M128" s="89">
        <v>7792.396</v>
      </c>
      <c r="N128" s="70">
        <v>5069.54627</v>
      </c>
    </row>
    <row r="129" spans="1:14" s="40" customFormat="1" ht="25.5">
      <c r="A129" s="42">
        <f t="shared" si="5"/>
        <v>100000000</v>
      </c>
      <c r="B129" s="28" t="str">
        <f>VLOOKUP(A129,Коды!$A$2:$B$1047,2,FALSE)</f>
        <v>Муниципальная программа «Развитие образования и воспитание детей» на 2019-2025 годы</v>
      </c>
      <c r="C129" s="44">
        <f t="shared" si="6"/>
        <v>7</v>
      </c>
      <c r="D129" s="42" t="str">
        <f t="shared" si="7"/>
        <v>01</v>
      </c>
      <c r="E129" s="46">
        <f t="shared" si="8"/>
        <v>100000000</v>
      </c>
      <c r="F129" s="40" t="str">
        <f t="shared" si="9"/>
        <v/>
      </c>
      <c r="H129" s="28"/>
      <c r="I129" s="262"/>
      <c r="J129" s="87"/>
      <c r="K129" s="68">
        <v>100000000</v>
      </c>
      <c r="L129" s="68"/>
      <c r="M129" s="90">
        <v>6361.096</v>
      </c>
      <c r="N129" s="71">
        <v>4626.29353</v>
      </c>
    </row>
    <row r="130" spans="1:14" s="40" customFormat="1" ht="38.25">
      <c r="A130" s="42">
        <f t="shared" si="5"/>
        <v>621</v>
      </c>
      <c r="B130" s="28" t="str">
        <f>VLOOKUP(A130,Коды!$A$2:$B$1047,2,FALSE)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C130" s="44">
        <f t="shared" si="6"/>
        <v>7</v>
      </c>
      <c r="D130" s="42" t="str">
        <f t="shared" si="7"/>
        <v>01</v>
      </c>
      <c r="E130" s="46">
        <f t="shared" si="8"/>
        <v>100000000</v>
      </c>
      <c r="F130" s="40">
        <f t="shared" si="9"/>
        <v>621</v>
      </c>
      <c r="H130" s="28"/>
      <c r="I130" s="262"/>
      <c r="J130" s="87"/>
      <c r="K130" s="66"/>
      <c r="L130" s="66">
        <v>621</v>
      </c>
      <c r="M130" s="91">
        <v>6361.096</v>
      </c>
      <c r="N130" s="72">
        <v>4626.29353</v>
      </c>
    </row>
    <row r="131" spans="1:14" s="40" customFormat="1" ht="38.25">
      <c r="A131" s="42">
        <f t="shared" si="5"/>
        <v>500000000</v>
      </c>
      <c r="B131" s="28" t="str">
        <f>VLOOKUP(A131,Коды!$A$2:$B$1047,2,FALSE)</f>
        <v>Муниципальная программа «Реконструкция, строительство, ремонт и укрепление материально-технической базы образовательных учреждений" на 2019-2025 гг.</v>
      </c>
      <c r="C131" s="44">
        <f t="shared" si="6"/>
        <v>7</v>
      </c>
      <c r="D131" s="42" t="str">
        <f t="shared" si="7"/>
        <v>01</v>
      </c>
      <c r="E131" s="46">
        <f t="shared" si="8"/>
        <v>500000000</v>
      </c>
      <c r="F131" s="40" t="str">
        <f t="shared" si="9"/>
        <v/>
      </c>
      <c r="H131" s="28"/>
      <c r="I131" s="262"/>
      <c r="J131" s="87"/>
      <c r="K131" s="68">
        <v>500000000</v>
      </c>
      <c r="L131" s="68"/>
      <c r="M131" s="90">
        <v>1431.3</v>
      </c>
      <c r="N131" s="71">
        <v>443.25274</v>
      </c>
    </row>
    <row r="132" spans="1:14" s="40" customFormat="1" ht="38.25">
      <c r="A132" s="42">
        <f t="shared" si="5"/>
        <v>621</v>
      </c>
      <c r="B132" s="28" t="str">
        <f>VLOOKUP(A132,Коды!$A$2:$B$1047,2,FALSE)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C132" s="44">
        <f t="shared" si="6"/>
        <v>7</v>
      </c>
      <c r="D132" s="42" t="str">
        <f t="shared" si="7"/>
        <v>01</v>
      </c>
      <c r="E132" s="46">
        <f t="shared" si="8"/>
        <v>500000000</v>
      </c>
      <c r="F132" s="40">
        <f t="shared" si="9"/>
        <v>621</v>
      </c>
      <c r="H132" s="28"/>
      <c r="I132" s="262"/>
      <c r="J132" s="95"/>
      <c r="K132" s="66"/>
      <c r="L132" s="66">
        <v>621</v>
      </c>
      <c r="M132" s="91">
        <v>1431.3</v>
      </c>
      <c r="N132" s="72">
        <v>443.25274</v>
      </c>
    </row>
    <row r="133" spans="1:14" s="40" customFormat="1" ht="14.25">
      <c r="A133" s="42">
        <f t="shared" si="5"/>
        <v>7020</v>
      </c>
      <c r="B133" s="28" t="str">
        <f>VLOOKUP(A133,Коды!$A$2:$B$1047,2,FALSE)</f>
        <v>Общее образование</v>
      </c>
      <c r="C133" s="44">
        <f t="shared" si="6"/>
        <v>7</v>
      </c>
      <c r="D133" s="42" t="str">
        <f t="shared" si="7"/>
        <v>02</v>
      </c>
      <c r="E133" s="46" t="str">
        <f t="shared" si="8"/>
        <v/>
      </c>
      <c r="F133" s="40" t="str">
        <f t="shared" si="9"/>
        <v/>
      </c>
      <c r="H133" s="28"/>
      <c r="I133" s="262"/>
      <c r="J133" s="48">
        <v>702</v>
      </c>
      <c r="K133" s="93"/>
      <c r="L133" s="94"/>
      <c r="M133" s="89">
        <v>10410.940999999999</v>
      </c>
      <c r="N133" s="70">
        <v>8217.10958</v>
      </c>
    </row>
    <row r="134" spans="1:14" s="40" customFormat="1" ht="25.5">
      <c r="A134" s="42">
        <f t="shared" si="5"/>
        <v>100000000</v>
      </c>
      <c r="B134" s="28" t="str">
        <f>VLOOKUP(A134,Коды!$A$2:$B$1047,2,FALSE)</f>
        <v>Муниципальная программа «Развитие образования и воспитание детей» на 2019-2025 годы</v>
      </c>
      <c r="C134" s="44">
        <f t="shared" si="6"/>
        <v>7</v>
      </c>
      <c r="D134" s="42" t="str">
        <f t="shared" si="7"/>
        <v>02</v>
      </c>
      <c r="E134" s="46">
        <f t="shared" si="8"/>
        <v>100000000</v>
      </c>
      <c r="F134" s="40" t="str">
        <f t="shared" si="9"/>
        <v/>
      </c>
      <c r="H134" s="28"/>
      <c r="I134" s="262"/>
      <c r="J134" s="87"/>
      <c r="K134" s="68">
        <v>100000000</v>
      </c>
      <c r="L134" s="68"/>
      <c r="M134" s="90">
        <v>9514.440999999999</v>
      </c>
      <c r="N134" s="71">
        <v>7335.63716</v>
      </c>
    </row>
    <row r="135" spans="1:14" s="40" customFormat="1" ht="38.25">
      <c r="A135" s="42">
        <f t="shared" si="5"/>
        <v>621</v>
      </c>
      <c r="B135" s="28" t="str">
        <f>VLOOKUP(A135,Коды!$A$2:$B$1047,2,FALSE)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C135" s="44">
        <f t="shared" si="6"/>
        <v>7</v>
      </c>
      <c r="D135" s="42" t="str">
        <f t="shared" si="7"/>
        <v>02</v>
      </c>
      <c r="E135" s="46">
        <f t="shared" si="8"/>
        <v>100000000</v>
      </c>
      <c r="F135" s="40">
        <f t="shared" si="9"/>
        <v>621</v>
      </c>
      <c r="H135" s="28"/>
      <c r="I135" s="262"/>
      <c r="J135" s="87"/>
      <c r="K135" s="66"/>
      <c r="L135" s="66">
        <v>621</v>
      </c>
      <c r="M135" s="91">
        <v>9514.440999999999</v>
      </c>
      <c r="N135" s="72">
        <v>7335.63716</v>
      </c>
    </row>
    <row r="136" spans="1:14" s="40" customFormat="1" ht="38.25">
      <c r="A136" s="42">
        <f t="shared" si="5"/>
        <v>500000000</v>
      </c>
      <c r="B136" s="28" t="str">
        <f>VLOOKUP(A136,Коды!$A$2:$B$1047,2,FALSE)</f>
        <v>Муниципальная программа «Реконструкция, строительство, ремонт и укрепление материально-технической базы образовательных учреждений" на 2019-2025 гг.</v>
      </c>
      <c r="C136" s="44">
        <f t="shared" si="6"/>
        <v>7</v>
      </c>
      <c r="D136" s="42" t="str">
        <f t="shared" si="7"/>
        <v>02</v>
      </c>
      <c r="E136" s="46">
        <f t="shared" si="8"/>
        <v>500000000</v>
      </c>
      <c r="F136" s="40" t="str">
        <f t="shared" si="9"/>
        <v/>
      </c>
      <c r="H136" s="28"/>
      <c r="I136" s="262"/>
      <c r="J136" s="87"/>
      <c r="K136" s="68">
        <v>500000000</v>
      </c>
      <c r="L136" s="68"/>
      <c r="M136" s="90">
        <v>896.5</v>
      </c>
      <c r="N136" s="71">
        <v>881.47242</v>
      </c>
    </row>
    <row r="137" spans="1:14" s="40" customFormat="1" ht="38.25">
      <c r="A137" s="42">
        <f t="shared" si="5"/>
        <v>621</v>
      </c>
      <c r="B137" s="28" t="str">
        <f>VLOOKUP(A137,Коды!$A$2:$B$1047,2,FALSE)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C137" s="44">
        <f t="shared" si="6"/>
        <v>7</v>
      </c>
      <c r="D137" s="42" t="str">
        <f t="shared" si="7"/>
        <v>02</v>
      </c>
      <c r="E137" s="46">
        <f t="shared" si="8"/>
        <v>500000000</v>
      </c>
      <c r="F137" s="40">
        <f t="shared" si="9"/>
        <v>621</v>
      </c>
      <c r="H137" s="28"/>
      <c r="I137" s="262"/>
      <c r="J137" s="95"/>
      <c r="K137" s="66"/>
      <c r="L137" s="66">
        <v>621</v>
      </c>
      <c r="M137" s="91">
        <v>896.5</v>
      </c>
      <c r="N137" s="72">
        <v>881.47242</v>
      </c>
    </row>
    <row r="138" spans="1:14" s="40" customFormat="1" ht="14.25">
      <c r="A138" s="42">
        <f t="shared" si="5"/>
        <v>7030</v>
      </c>
      <c r="B138" s="28" t="str">
        <f>VLOOKUP(A138,Коды!$A$2:$B$1047,2,FALSE)</f>
        <v>Дополнительное образование детей</v>
      </c>
      <c r="C138" s="44">
        <f t="shared" si="6"/>
        <v>7</v>
      </c>
      <c r="D138" s="42" t="str">
        <f t="shared" si="7"/>
        <v>03</v>
      </c>
      <c r="E138" s="46" t="str">
        <f t="shared" si="8"/>
        <v/>
      </c>
      <c r="F138" s="40" t="str">
        <f t="shared" si="9"/>
        <v/>
      </c>
      <c r="H138" s="28"/>
      <c r="I138" s="262"/>
      <c r="J138" s="67">
        <v>703</v>
      </c>
      <c r="K138" s="67"/>
      <c r="L138" s="67"/>
      <c r="M138" s="89">
        <v>1601.587</v>
      </c>
      <c r="N138" s="70">
        <v>1171.47995</v>
      </c>
    </row>
    <row r="139" spans="1:14" s="40" customFormat="1" ht="25.5">
      <c r="A139" s="42">
        <f t="shared" si="5"/>
        <v>100000000</v>
      </c>
      <c r="B139" s="28" t="str">
        <f>VLOOKUP(A139,Коды!$A$2:$B$1047,2,FALSE)</f>
        <v>Муниципальная программа «Развитие образования и воспитание детей» на 2019-2025 годы</v>
      </c>
      <c r="C139" s="44">
        <f t="shared" si="6"/>
        <v>7</v>
      </c>
      <c r="D139" s="42" t="str">
        <f t="shared" si="7"/>
        <v>03</v>
      </c>
      <c r="E139" s="46">
        <f t="shared" si="8"/>
        <v>100000000</v>
      </c>
      <c r="F139" s="40" t="str">
        <f t="shared" si="9"/>
        <v/>
      </c>
      <c r="H139" s="28"/>
      <c r="I139" s="262"/>
      <c r="J139" s="66"/>
      <c r="K139" s="68">
        <v>100000000</v>
      </c>
      <c r="L139" s="68"/>
      <c r="M139" s="90">
        <v>1229.387</v>
      </c>
      <c r="N139" s="71">
        <v>807.18103</v>
      </c>
    </row>
    <row r="140" spans="1:14" s="40" customFormat="1" ht="38.25">
      <c r="A140" s="42">
        <f t="shared" si="5"/>
        <v>621</v>
      </c>
      <c r="B140" s="28" t="str">
        <f>VLOOKUP(A140,Коды!$A$2:$B$1047,2,FALSE)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C140" s="44">
        <f t="shared" si="6"/>
        <v>7</v>
      </c>
      <c r="D140" s="42" t="str">
        <f t="shared" si="7"/>
        <v>03</v>
      </c>
      <c r="E140" s="46">
        <f t="shared" si="8"/>
        <v>100000000</v>
      </c>
      <c r="F140" s="40">
        <f t="shared" si="9"/>
        <v>621</v>
      </c>
      <c r="H140" s="28"/>
      <c r="I140" s="262"/>
      <c r="J140" s="66"/>
      <c r="K140" s="66"/>
      <c r="L140" s="66">
        <v>621</v>
      </c>
      <c r="M140" s="91">
        <v>1229.387</v>
      </c>
      <c r="N140" s="72">
        <v>807.18103</v>
      </c>
    </row>
    <row r="141" spans="1:14" s="40" customFormat="1" ht="38.25">
      <c r="A141" s="42">
        <f aca="true" t="shared" si="10" ref="A141:A204">IF(L141&lt;&gt;0,L141,IF(K141&lt;&gt;0,K141,IF(J141&lt;&gt;0,J141*10,IF(I141&lt;&gt;0,I141,0))))</f>
        <v>500000000</v>
      </c>
      <c r="B141" s="28" t="str">
        <f>VLOOKUP(A141,Коды!$A$2:$B$1047,2,FALSE)</f>
        <v>Муниципальная программа «Реконструкция, строительство, ремонт и укрепление материально-технической базы образовательных учреждений" на 2019-2025 гг.</v>
      </c>
      <c r="C141" s="44">
        <f t="shared" si="6"/>
        <v>7</v>
      </c>
      <c r="D141" s="42" t="str">
        <f t="shared" si="7"/>
        <v>03</v>
      </c>
      <c r="E141" s="46">
        <f t="shared" si="8"/>
        <v>500000000</v>
      </c>
      <c r="F141" s="40" t="str">
        <f t="shared" si="9"/>
        <v/>
      </c>
      <c r="H141" s="28"/>
      <c r="I141" s="262"/>
      <c r="J141" s="66"/>
      <c r="K141" s="68">
        <v>500000000</v>
      </c>
      <c r="L141" s="68"/>
      <c r="M141" s="90">
        <v>372.2</v>
      </c>
      <c r="N141" s="71">
        <v>364.29892</v>
      </c>
    </row>
    <row r="142" spans="1:14" s="40" customFormat="1" ht="38.25">
      <c r="A142" s="42">
        <f t="shared" si="10"/>
        <v>621</v>
      </c>
      <c r="B142" s="28" t="str">
        <f>VLOOKUP(A142,Коды!$A$2:$B$1047,2,FALSE)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C142" s="44">
        <f aca="true" t="shared" si="11" ref="C142:C167">IF(I142="",IF(A142&lt;&gt;0,C141,""),I142)</f>
        <v>7</v>
      </c>
      <c r="D142" s="42" t="str">
        <f aca="true" t="shared" si="12" ref="D142:D167">RIGHT(IF(I142&lt;&gt;"","",IF(J142&lt;&gt;"",J142,IF(C142="","",D141))),2)</f>
        <v>03</v>
      </c>
      <c r="E142" s="46">
        <f aca="true" t="shared" si="13" ref="E142:E167">IF(J142&lt;&gt;"","",IF(K142&lt;&gt;"",K142,IF(D142="","",E141)))</f>
        <v>500000000</v>
      </c>
      <c r="F142" s="40">
        <f aca="true" t="shared" si="14" ref="F142:F167">IF(K142&lt;&gt;"","",IF(L142&lt;&gt;"",L142,IF(E142="","",F141)))</f>
        <v>621</v>
      </c>
      <c r="H142" s="28"/>
      <c r="I142" s="262"/>
      <c r="J142" s="66"/>
      <c r="K142" s="66"/>
      <c r="L142" s="66">
        <v>621</v>
      </c>
      <c r="M142" s="91">
        <v>372.2</v>
      </c>
      <c r="N142" s="72">
        <v>364.29892</v>
      </c>
    </row>
    <row r="143" spans="1:14" s="40" customFormat="1" ht="14.25">
      <c r="A143" s="42">
        <f t="shared" si="10"/>
        <v>7070</v>
      </c>
      <c r="B143" s="28" t="str">
        <f>VLOOKUP(A143,Коды!$A$2:$B$1047,2,FALSE)</f>
        <v>Молодежная политика и оздоровление детей</v>
      </c>
      <c r="C143" s="44">
        <f t="shared" si="11"/>
        <v>7</v>
      </c>
      <c r="D143" s="42" t="str">
        <f t="shared" si="12"/>
        <v>07</v>
      </c>
      <c r="E143" s="46" t="str">
        <f t="shared" si="13"/>
        <v/>
      </c>
      <c r="F143" s="40" t="str">
        <f t="shared" si="14"/>
        <v/>
      </c>
      <c r="H143" s="28"/>
      <c r="I143" s="262"/>
      <c r="J143" s="48">
        <v>707</v>
      </c>
      <c r="K143" s="93"/>
      <c r="L143" s="94"/>
      <c r="M143" s="89">
        <v>1831.1779099999999</v>
      </c>
      <c r="N143" s="70">
        <v>1596.3691099999999</v>
      </c>
    </row>
    <row r="144" spans="1:14" s="40" customFormat="1" ht="25.5">
      <c r="A144" s="42">
        <f t="shared" si="10"/>
        <v>100000000</v>
      </c>
      <c r="B144" s="28" t="str">
        <f>VLOOKUP(A144,Коды!$A$2:$B$1047,2,FALSE)</f>
        <v>Муниципальная программа «Развитие образования и воспитание детей» на 2019-2025 годы</v>
      </c>
      <c r="C144" s="44">
        <f t="shared" si="11"/>
        <v>7</v>
      </c>
      <c r="D144" s="42" t="str">
        <f t="shared" si="12"/>
        <v>07</v>
      </c>
      <c r="E144" s="46">
        <f t="shared" si="13"/>
        <v>100000000</v>
      </c>
      <c r="F144" s="40" t="str">
        <f t="shared" si="14"/>
        <v/>
      </c>
      <c r="H144" s="28"/>
      <c r="I144" s="262"/>
      <c r="J144" s="87"/>
      <c r="K144" s="68">
        <v>100000000</v>
      </c>
      <c r="L144" s="68"/>
      <c r="M144" s="90">
        <v>1227.11907</v>
      </c>
      <c r="N144" s="71">
        <v>1144.17427</v>
      </c>
    </row>
    <row r="145" spans="1:14" s="40" customFormat="1" ht="12.75">
      <c r="A145" s="42">
        <f t="shared" si="10"/>
        <v>622</v>
      </c>
      <c r="B145" s="49" t="str">
        <f>VLOOKUP(A145,Коды!$A$2:$B$1047,2,FALSE)</f>
        <v>Субсидии автономным учреждениям на иные цели</v>
      </c>
      <c r="C145" s="52">
        <f t="shared" si="11"/>
        <v>7</v>
      </c>
      <c r="D145" s="42" t="str">
        <f t="shared" si="12"/>
        <v>07</v>
      </c>
      <c r="E145" s="46">
        <f t="shared" si="13"/>
        <v>100000000</v>
      </c>
      <c r="F145" s="40">
        <f t="shared" si="14"/>
        <v>622</v>
      </c>
      <c r="H145" s="28"/>
      <c r="I145" s="262"/>
      <c r="J145" s="87"/>
      <c r="K145" s="66"/>
      <c r="L145" s="66">
        <v>622</v>
      </c>
      <c r="M145" s="91">
        <v>1227.11907</v>
      </c>
      <c r="N145" s="72">
        <v>1144.17427</v>
      </c>
    </row>
    <row r="146" spans="1:14" s="40" customFormat="1" ht="25.5">
      <c r="A146" s="42">
        <f t="shared" si="10"/>
        <v>200000000</v>
      </c>
      <c r="B146" s="28" t="str">
        <f>VLOOKUP(A146,Коды!$A$2:$B$1047,2,FALSE)</f>
        <v>Муниципальная программа «Реализация молодежной политики » на 2019-2025 годы</v>
      </c>
      <c r="C146" s="44">
        <f t="shared" si="11"/>
        <v>7</v>
      </c>
      <c r="D146" s="42" t="str">
        <f t="shared" si="12"/>
        <v>07</v>
      </c>
      <c r="E146" s="46">
        <f t="shared" si="13"/>
        <v>200000000</v>
      </c>
      <c r="F146" s="40" t="str">
        <f t="shared" si="14"/>
        <v/>
      </c>
      <c r="H146" s="28"/>
      <c r="I146" s="262"/>
      <c r="J146" s="87"/>
      <c r="K146" s="68">
        <v>200000000</v>
      </c>
      <c r="L146" s="68"/>
      <c r="M146" s="90">
        <v>534.05884</v>
      </c>
      <c r="N146" s="71">
        <v>429.26284</v>
      </c>
    </row>
    <row r="147" spans="1:14" s="40" customFormat="1" ht="38.25">
      <c r="A147" s="42">
        <f t="shared" si="10"/>
        <v>621</v>
      </c>
      <c r="B147" s="28" t="str">
        <f>VLOOKUP(A147,Коды!$A$2:$B$1047,2,FALSE)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C147" s="44">
        <f t="shared" si="11"/>
        <v>7</v>
      </c>
      <c r="D147" s="42" t="str">
        <f t="shared" si="12"/>
        <v>07</v>
      </c>
      <c r="E147" s="46">
        <f t="shared" si="13"/>
        <v>200000000</v>
      </c>
      <c r="F147" s="40">
        <f t="shared" si="14"/>
        <v>621</v>
      </c>
      <c r="H147" s="28"/>
      <c r="I147" s="262"/>
      <c r="J147" s="87"/>
      <c r="K147" s="66"/>
      <c r="L147" s="66">
        <v>621</v>
      </c>
      <c r="M147" s="91">
        <v>350</v>
      </c>
      <c r="N147" s="72">
        <v>245.204</v>
      </c>
    </row>
    <row r="148" spans="1:14" s="40" customFormat="1" ht="12.75">
      <c r="A148" s="42">
        <f t="shared" si="10"/>
        <v>622</v>
      </c>
      <c r="B148" s="28" t="str">
        <f>VLOOKUP(A148,Коды!$A$2:$B$1047,2,FALSE)</f>
        <v>Субсидии автономным учреждениям на иные цели</v>
      </c>
      <c r="C148" s="44">
        <f t="shared" si="11"/>
        <v>7</v>
      </c>
      <c r="D148" s="42" t="str">
        <f t="shared" si="12"/>
        <v>07</v>
      </c>
      <c r="E148" s="46">
        <f t="shared" si="13"/>
        <v>200000000</v>
      </c>
      <c r="F148" s="40">
        <f t="shared" si="14"/>
        <v>622</v>
      </c>
      <c r="H148" s="28"/>
      <c r="I148" s="262"/>
      <c r="J148" s="87"/>
      <c r="K148" s="66"/>
      <c r="L148" s="66">
        <v>622</v>
      </c>
      <c r="M148" s="91">
        <v>184.05884</v>
      </c>
      <c r="N148" s="72">
        <v>184.05884</v>
      </c>
    </row>
    <row r="149" spans="1:14" s="40" customFormat="1" ht="38.25">
      <c r="A149" s="42">
        <f t="shared" si="10"/>
        <v>1700000000</v>
      </c>
      <c r="B149" s="49" t="str">
        <f>VLOOKUP(A149,Коды!$A$2:$B$1047,2,FALSE)</f>
        <v xml:space="preserve">Муниципальная программа «Антинаркотическая программа по реализации Стратегии государственной антинаркотической политики » на 2019-2025 гг. </v>
      </c>
      <c r="C149" s="52">
        <f t="shared" si="11"/>
        <v>7</v>
      </c>
      <c r="D149" s="42" t="str">
        <f t="shared" si="12"/>
        <v>07</v>
      </c>
      <c r="E149" s="46">
        <f t="shared" si="13"/>
        <v>1700000000</v>
      </c>
      <c r="F149" s="40" t="str">
        <f t="shared" si="14"/>
        <v/>
      </c>
      <c r="H149" s="28"/>
      <c r="I149" s="262"/>
      <c r="J149" s="87"/>
      <c r="K149" s="68">
        <v>1700000000</v>
      </c>
      <c r="L149" s="68"/>
      <c r="M149" s="90">
        <v>70</v>
      </c>
      <c r="N149" s="71">
        <v>22.932</v>
      </c>
    </row>
    <row r="150" spans="1:14" s="40" customFormat="1" ht="38.25">
      <c r="A150" s="42">
        <f t="shared" si="10"/>
        <v>621</v>
      </c>
      <c r="B150" s="28" t="str">
        <f>VLOOKUP(A150,Коды!$A$2:$B$1047,2,FALSE)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C150" s="44">
        <f t="shared" si="11"/>
        <v>7</v>
      </c>
      <c r="D150" s="42" t="str">
        <f t="shared" si="12"/>
        <v>07</v>
      </c>
      <c r="E150" s="46">
        <f t="shared" si="13"/>
        <v>1700000000</v>
      </c>
      <c r="F150" s="40">
        <f t="shared" si="14"/>
        <v>621</v>
      </c>
      <c r="H150" s="28"/>
      <c r="I150" s="263"/>
      <c r="J150" s="95"/>
      <c r="K150" s="66"/>
      <c r="L150" s="66">
        <v>621</v>
      </c>
      <c r="M150" s="91">
        <v>70</v>
      </c>
      <c r="N150" s="72">
        <v>22.932</v>
      </c>
    </row>
    <row r="151" spans="1:14" s="40" customFormat="1" ht="15">
      <c r="A151" s="42">
        <f t="shared" si="10"/>
        <v>8</v>
      </c>
      <c r="B151" s="28" t="str">
        <f>VLOOKUP(A151,Коды!$A$2:$B$1047,2,FALSE)</f>
        <v>Культура, кинематография</v>
      </c>
      <c r="C151" s="44">
        <f t="shared" si="11"/>
        <v>8</v>
      </c>
      <c r="D151" s="42" t="str">
        <f t="shared" si="12"/>
        <v/>
      </c>
      <c r="E151" s="46" t="str">
        <f t="shared" si="13"/>
        <v/>
      </c>
      <c r="F151" s="40" t="str">
        <f t="shared" si="14"/>
        <v/>
      </c>
      <c r="H151" s="28"/>
      <c r="I151" s="65">
        <v>8</v>
      </c>
      <c r="J151" s="80"/>
      <c r="K151" s="80"/>
      <c r="L151" s="81"/>
      <c r="M151" s="92">
        <v>25688.363680000002</v>
      </c>
      <c r="N151" s="73">
        <v>20922.727730000002</v>
      </c>
    </row>
    <row r="152" spans="1:14" s="40" customFormat="1" ht="14.25">
      <c r="A152" s="42">
        <f t="shared" si="10"/>
        <v>8010</v>
      </c>
      <c r="B152" s="28" t="str">
        <f>VLOOKUP(A152,Коды!$A$2:$B$1047,2,FALSE)</f>
        <v>Культура</v>
      </c>
      <c r="C152" s="44">
        <f t="shared" si="11"/>
        <v>8</v>
      </c>
      <c r="D152" s="42" t="str">
        <f t="shared" si="12"/>
        <v>01</v>
      </c>
      <c r="E152" s="46" t="str">
        <f t="shared" si="13"/>
        <v/>
      </c>
      <c r="F152" s="40" t="str">
        <f t="shared" si="14"/>
        <v/>
      </c>
      <c r="H152" s="28"/>
      <c r="I152" s="262"/>
      <c r="J152" s="48">
        <v>801</v>
      </c>
      <c r="K152" s="93"/>
      <c r="L152" s="94"/>
      <c r="M152" s="89">
        <v>25688.363680000002</v>
      </c>
      <c r="N152" s="70">
        <v>20922.727730000002</v>
      </c>
    </row>
    <row r="153" spans="1:14" s="40" customFormat="1" ht="25.5">
      <c r="A153" s="42">
        <f t="shared" si="10"/>
        <v>410000000</v>
      </c>
      <c r="B153" s="49" t="str">
        <f>VLOOKUP(A153,Коды!$A$2:$B$1047,2,FALSE)</f>
        <v>Подпрограмма «Организация культурного досуга и отдыха населения м.р.Камышлинский»  на 2019-2021 гг.</v>
      </c>
      <c r="C153" s="52">
        <f t="shared" si="11"/>
        <v>8</v>
      </c>
      <c r="D153" s="42" t="str">
        <f t="shared" si="12"/>
        <v>01</v>
      </c>
      <c r="E153" s="46">
        <f t="shared" si="13"/>
        <v>410000000</v>
      </c>
      <c r="F153" s="40" t="str">
        <f t="shared" si="14"/>
        <v/>
      </c>
      <c r="H153" s="28"/>
      <c r="I153" s="262"/>
      <c r="J153" s="87"/>
      <c r="K153" s="68">
        <v>410000000</v>
      </c>
      <c r="L153" s="68"/>
      <c r="M153" s="90">
        <v>20962.42192</v>
      </c>
      <c r="N153" s="71">
        <v>17099.93629</v>
      </c>
    </row>
    <row r="154" spans="1:14" s="40" customFormat="1" ht="38.25">
      <c r="A154" s="42">
        <f t="shared" si="10"/>
        <v>621</v>
      </c>
      <c r="B154" s="28" t="str">
        <f>VLOOKUP(A154,Коды!$A$2:$B$1047,2,FALSE)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C154" s="44">
        <f t="shared" si="11"/>
        <v>8</v>
      </c>
      <c r="D154" s="42" t="str">
        <f t="shared" si="12"/>
        <v>01</v>
      </c>
      <c r="E154" s="46">
        <f t="shared" si="13"/>
        <v>410000000</v>
      </c>
      <c r="F154" s="40">
        <f t="shared" si="14"/>
        <v>621</v>
      </c>
      <c r="H154" s="28"/>
      <c r="I154" s="262"/>
      <c r="J154" s="87"/>
      <c r="K154" s="66"/>
      <c r="L154" s="66">
        <v>621</v>
      </c>
      <c r="M154" s="91">
        <v>20962.42192</v>
      </c>
      <c r="N154" s="72">
        <v>17099.93629</v>
      </c>
    </row>
    <row r="155" spans="1:14" s="40" customFormat="1" ht="25.5">
      <c r="A155" s="42">
        <f t="shared" si="10"/>
        <v>420000000</v>
      </c>
      <c r="B155" s="28" t="str">
        <f>VLOOKUP(A155,Коды!$A$2:$B$1047,2,FALSE)</f>
        <v>Подпрограмма «Библиотечное обслуживание населения м.р.Камышлинский»  на 2019-2021 гг.</v>
      </c>
      <c r="C155" s="44">
        <f t="shared" si="11"/>
        <v>8</v>
      </c>
      <c r="D155" s="42" t="str">
        <f t="shared" si="12"/>
        <v>01</v>
      </c>
      <c r="E155" s="46">
        <f t="shared" si="13"/>
        <v>420000000</v>
      </c>
      <c r="F155" s="40" t="str">
        <f t="shared" si="14"/>
        <v/>
      </c>
      <c r="H155" s="28"/>
      <c r="I155" s="262"/>
      <c r="J155" s="87"/>
      <c r="K155" s="68">
        <v>420000000</v>
      </c>
      <c r="L155" s="68"/>
      <c r="M155" s="90">
        <v>4384.94176</v>
      </c>
      <c r="N155" s="71">
        <v>3608.7914400000004</v>
      </c>
    </row>
    <row r="156" spans="1:14" s="40" customFormat="1" ht="38.25">
      <c r="A156" s="42">
        <f t="shared" si="10"/>
        <v>621</v>
      </c>
      <c r="B156" s="28" t="str">
        <f>VLOOKUP(A156,Коды!$A$2:$B$1047,2,FALSE)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C156" s="44">
        <f t="shared" si="11"/>
        <v>8</v>
      </c>
      <c r="D156" s="42" t="str">
        <f t="shared" si="12"/>
        <v>01</v>
      </c>
      <c r="E156" s="46">
        <f t="shared" si="13"/>
        <v>420000000</v>
      </c>
      <c r="F156" s="40">
        <f t="shared" si="14"/>
        <v>621</v>
      </c>
      <c r="H156" s="28"/>
      <c r="I156" s="262"/>
      <c r="J156" s="87"/>
      <c r="K156" s="66"/>
      <c r="L156" s="66">
        <v>621</v>
      </c>
      <c r="M156" s="91">
        <v>4153.701</v>
      </c>
      <c r="N156" s="72">
        <v>3377.5506800000003</v>
      </c>
    </row>
    <row r="157" spans="1:14" s="40" customFormat="1" ht="12.75">
      <c r="A157" s="42">
        <f t="shared" si="10"/>
        <v>622</v>
      </c>
      <c r="B157" s="49" t="str">
        <f>VLOOKUP(A157,Коды!$A$2:$B$1047,2,FALSE)</f>
        <v>Субсидии автономным учреждениям на иные цели</v>
      </c>
      <c r="C157" s="52">
        <f t="shared" si="11"/>
        <v>8</v>
      </c>
      <c r="D157" s="42" t="str">
        <f t="shared" si="12"/>
        <v>01</v>
      </c>
      <c r="E157" s="46">
        <f t="shared" si="13"/>
        <v>420000000</v>
      </c>
      <c r="F157" s="40">
        <f t="shared" si="14"/>
        <v>622</v>
      </c>
      <c r="H157" s="28"/>
      <c r="I157" s="262"/>
      <c r="J157" s="87"/>
      <c r="K157" s="66"/>
      <c r="L157" s="66">
        <v>622</v>
      </c>
      <c r="M157" s="91">
        <v>231.24076</v>
      </c>
      <c r="N157" s="72">
        <v>231.24076</v>
      </c>
    </row>
    <row r="158" spans="1:14" s="40" customFormat="1" ht="38.25">
      <c r="A158" s="42">
        <f t="shared" si="10"/>
        <v>2800000000</v>
      </c>
      <c r="B158" s="28" t="str">
        <f>VLOOKUP(A158,Коды!$A$2:$B$1047,2,FALSE)</f>
        <v xml:space="preserve">Муниципальная программа ""Формирование комфортной городской среды » на 2019-2025годы
</v>
      </c>
      <c r="C158" s="44">
        <f t="shared" si="11"/>
        <v>8</v>
      </c>
      <c r="D158" s="42" t="str">
        <f t="shared" si="12"/>
        <v>01</v>
      </c>
      <c r="E158" s="46">
        <f t="shared" si="13"/>
        <v>2800000000</v>
      </c>
      <c r="F158" s="40" t="str">
        <f t="shared" si="14"/>
        <v/>
      </c>
      <c r="H158" s="28"/>
      <c r="I158" s="262"/>
      <c r="J158" s="87"/>
      <c r="K158" s="68">
        <v>2800000000</v>
      </c>
      <c r="L158" s="68"/>
      <c r="M158" s="90">
        <v>341</v>
      </c>
      <c r="N158" s="71">
        <v>214</v>
      </c>
    </row>
    <row r="159" spans="1:14" s="40" customFormat="1" ht="25.5">
      <c r="A159" s="42">
        <f t="shared" si="10"/>
        <v>244</v>
      </c>
      <c r="B159" s="28" t="str">
        <f>VLOOKUP(A159,Коды!$A$2:$B$1047,2,FALSE)</f>
        <v>Прочая закупка товаров, работ и услуг для обеспечения государственных (муниципальных) нужд</v>
      </c>
      <c r="C159" s="44">
        <f t="shared" si="11"/>
        <v>8</v>
      </c>
      <c r="D159" s="42" t="str">
        <f t="shared" si="12"/>
        <v>01</v>
      </c>
      <c r="E159" s="46">
        <f t="shared" si="13"/>
        <v>2800000000</v>
      </c>
      <c r="F159" s="40">
        <f t="shared" si="14"/>
        <v>244</v>
      </c>
      <c r="H159" s="28"/>
      <c r="I159" s="263"/>
      <c r="J159" s="95"/>
      <c r="K159" s="66"/>
      <c r="L159" s="66">
        <v>244</v>
      </c>
      <c r="M159" s="91">
        <v>341</v>
      </c>
      <c r="N159" s="72">
        <v>214</v>
      </c>
    </row>
    <row r="160" spans="1:14" s="40" customFormat="1" ht="15">
      <c r="A160" s="42">
        <f t="shared" si="10"/>
        <v>9</v>
      </c>
      <c r="B160" s="28" t="str">
        <f>VLOOKUP(A160,Коды!$A$2:$B$1047,2,FALSE)</f>
        <v>Здравоохранение</v>
      </c>
      <c r="C160" s="44">
        <f t="shared" si="11"/>
        <v>9</v>
      </c>
      <c r="D160" s="42" t="str">
        <f t="shared" si="12"/>
        <v/>
      </c>
      <c r="E160" s="46" t="str">
        <f t="shared" si="13"/>
        <v/>
      </c>
      <c r="F160" s="40" t="str">
        <f t="shared" si="14"/>
        <v/>
      </c>
      <c r="H160" s="28"/>
      <c r="I160" s="126">
        <v>9</v>
      </c>
      <c r="J160" s="126"/>
      <c r="K160" s="126"/>
      <c r="L160" s="126"/>
      <c r="M160" s="92">
        <v>96</v>
      </c>
      <c r="N160" s="73">
        <v>0</v>
      </c>
    </row>
    <row r="161" spans="1:14" s="40" customFormat="1" ht="14.25">
      <c r="A161" s="42">
        <f t="shared" si="10"/>
        <v>9090</v>
      </c>
      <c r="B161" s="28" t="str">
        <f>VLOOKUP(A161,Коды!$A$2:$B$1047,2,FALSE)</f>
        <v>Другие вопросы в области здравоохранения</v>
      </c>
      <c r="C161" s="44">
        <f t="shared" si="11"/>
        <v>9</v>
      </c>
      <c r="D161" s="42" t="str">
        <f t="shared" si="12"/>
        <v>09</v>
      </c>
      <c r="E161" s="46" t="str">
        <f t="shared" si="13"/>
        <v/>
      </c>
      <c r="F161" s="40" t="str">
        <f t="shared" si="14"/>
        <v/>
      </c>
      <c r="H161" s="28"/>
      <c r="I161" s="66"/>
      <c r="J161" s="67">
        <v>909</v>
      </c>
      <c r="K161" s="67"/>
      <c r="L161" s="67"/>
      <c r="M161" s="89">
        <v>96</v>
      </c>
      <c r="N161" s="70">
        <v>0</v>
      </c>
    </row>
    <row r="162" spans="1:14" s="40" customFormat="1" ht="12.75">
      <c r="A162" s="42">
        <f t="shared" si="10"/>
        <v>1300000000</v>
      </c>
      <c r="B162" s="28" t="str">
        <f>VLOOKUP(A162,Коды!$A$2:$B$1047,2,FALSE)</f>
        <v>Муниципальная программа «Медицинские кадры» на 2019-2021 гг.</v>
      </c>
      <c r="C162" s="44">
        <f t="shared" si="11"/>
        <v>9</v>
      </c>
      <c r="D162" s="42" t="str">
        <f t="shared" si="12"/>
        <v>09</v>
      </c>
      <c r="E162" s="46">
        <f t="shared" si="13"/>
        <v>1300000000</v>
      </c>
      <c r="F162" s="40" t="str">
        <f t="shared" si="14"/>
        <v/>
      </c>
      <c r="H162" s="28"/>
      <c r="I162" s="66"/>
      <c r="J162" s="66"/>
      <c r="K162" s="68">
        <v>1300000000</v>
      </c>
      <c r="L162" s="68"/>
      <c r="M162" s="90">
        <v>96</v>
      </c>
      <c r="N162" s="71">
        <v>0</v>
      </c>
    </row>
    <row r="163" spans="1:14" s="40" customFormat="1" ht="25.5">
      <c r="A163" s="42">
        <f t="shared" si="10"/>
        <v>323</v>
      </c>
      <c r="B163" s="28" t="str">
        <f>VLOOKUP(A163,Коды!$A$2:$B$1047,2,FALSE)</f>
        <v>Приобретение товаров, работ, услуг в пользу граждан в целях их социального обеспечения</v>
      </c>
      <c r="C163" s="44">
        <f t="shared" si="11"/>
        <v>9</v>
      </c>
      <c r="D163" s="42" t="str">
        <f t="shared" si="12"/>
        <v>09</v>
      </c>
      <c r="E163" s="46">
        <f t="shared" si="13"/>
        <v>1300000000</v>
      </c>
      <c r="F163" s="40">
        <f t="shared" si="14"/>
        <v>323</v>
      </c>
      <c r="H163" s="28"/>
      <c r="I163" s="66"/>
      <c r="J163" s="66"/>
      <c r="K163" s="66"/>
      <c r="L163" s="66">
        <v>323</v>
      </c>
      <c r="M163" s="91">
        <v>96</v>
      </c>
      <c r="N163" s="72">
        <v>0</v>
      </c>
    </row>
    <row r="164" spans="1:14" s="40" customFormat="1" ht="15">
      <c r="A164" s="42">
        <f t="shared" si="10"/>
        <v>10</v>
      </c>
      <c r="B164" s="28" t="str">
        <f>VLOOKUP(A164,Коды!$A$2:$B$1047,2,FALSE)</f>
        <v>Социальная политика</v>
      </c>
      <c r="C164" s="44">
        <f t="shared" si="11"/>
        <v>10</v>
      </c>
      <c r="D164" s="42" t="str">
        <f t="shared" si="12"/>
        <v/>
      </c>
      <c r="E164" s="46" t="str">
        <f t="shared" si="13"/>
        <v/>
      </c>
      <c r="F164" s="40" t="str">
        <f t="shared" si="14"/>
        <v/>
      </c>
      <c r="H164" s="28"/>
      <c r="I164" s="65">
        <v>10</v>
      </c>
      <c r="J164" s="80"/>
      <c r="K164" s="80"/>
      <c r="L164" s="81"/>
      <c r="M164" s="92">
        <v>30625.82272</v>
      </c>
      <c r="N164" s="73">
        <v>24678.859319999996</v>
      </c>
    </row>
    <row r="165" spans="1:14" s="40" customFormat="1" ht="14.25">
      <c r="A165" s="42">
        <f t="shared" si="10"/>
        <v>10030</v>
      </c>
      <c r="B165" s="28" t="str">
        <f>VLOOKUP(A165,Коды!$A$2:$B$1047,2,FALSE)</f>
        <v>Социальное обеспечение населения</v>
      </c>
      <c r="C165" s="44">
        <f t="shared" si="11"/>
        <v>10</v>
      </c>
      <c r="D165" s="42" t="str">
        <f t="shared" si="12"/>
        <v>03</v>
      </c>
      <c r="E165" s="46" t="str">
        <f t="shared" si="13"/>
        <v/>
      </c>
      <c r="F165" s="40" t="str">
        <f t="shared" si="14"/>
        <v/>
      </c>
      <c r="H165" s="28"/>
      <c r="I165" s="262"/>
      <c r="J165" s="48">
        <v>1003</v>
      </c>
      <c r="K165" s="93"/>
      <c r="L165" s="94"/>
      <c r="M165" s="89">
        <v>11855.68872</v>
      </c>
      <c r="N165" s="70">
        <v>11723.68868</v>
      </c>
    </row>
    <row r="166" spans="1:14" s="40" customFormat="1" ht="25.5">
      <c r="A166" s="42">
        <f t="shared" si="10"/>
        <v>700000000</v>
      </c>
      <c r="B166" s="28" t="str">
        <f>VLOOKUP(A166,Коды!$A$2:$B$1047,2,FALSE)</f>
        <v>Муниципальная программа «Социальная поддержка старшего поколения, ветеранов и инвалидов и иных категорий граждан » на 2019-2025 годы</v>
      </c>
      <c r="C166" s="44">
        <f t="shared" si="11"/>
        <v>10</v>
      </c>
      <c r="D166" s="42" t="str">
        <f t="shared" si="12"/>
        <v>03</v>
      </c>
      <c r="E166" s="46">
        <f t="shared" si="13"/>
        <v>700000000</v>
      </c>
      <c r="F166" s="40" t="str">
        <f t="shared" si="14"/>
        <v/>
      </c>
      <c r="H166" s="28"/>
      <c r="I166" s="262"/>
      <c r="J166" s="87"/>
      <c r="K166" s="68">
        <v>700000000</v>
      </c>
      <c r="L166" s="68"/>
      <c r="M166" s="90">
        <v>1544.609</v>
      </c>
      <c r="N166" s="71">
        <v>1412.609</v>
      </c>
    </row>
    <row r="167" spans="1:14" s="40" customFormat="1" ht="25.5">
      <c r="A167" s="42">
        <f t="shared" si="10"/>
        <v>313</v>
      </c>
      <c r="B167" s="28" t="str">
        <f>VLOOKUP(A167,Коды!$A$2:$B$1047,2,FALSE)</f>
        <v>Пособия, компенсации, меры социальной поддержки по публичным нормативным обязательствам</v>
      </c>
      <c r="C167" s="44">
        <f t="shared" si="11"/>
        <v>10</v>
      </c>
      <c r="D167" s="42" t="str">
        <f t="shared" si="12"/>
        <v>03</v>
      </c>
      <c r="E167" s="46">
        <f t="shared" si="13"/>
        <v>700000000</v>
      </c>
      <c r="F167" s="40">
        <f t="shared" si="14"/>
        <v>313</v>
      </c>
      <c r="G167" s="28"/>
      <c r="H167" s="28"/>
      <c r="I167" s="262"/>
      <c r="J167" s="87"/>
      <c r="K167" s="66"/>
      <c r="L167" s="66">
        <v>313</v>
      </c>
      <c r="M167" s="91">
        <v>1544.609</v>
      </c>
      <c r="N167" s="72">
        <v>1412.609</v>
      </c>
    </row>
    <row r="168" spans="1:14" s="40" customFormat="1" ht="25.5">
      <c r="A168" s="42">
        <f t="shared" si="10"/>
        <v>900000000</v>
      </c>
      <c r="B168" s="28" t="str">
        <f>VLOOKUP(A168,Коды!$A$2:$B$1047,2,FALSE)</f>
        <v>Муниципальная программа «Устойчивое развитие сельских территорий»  на 2019-2021 годы на период до 2025 года</v>
      </c>
      <c r="C168" s="44">
        <f aca="true" t="shared" si="15" ref="C168:C204">IF(I168="",IF(A168&lt;&gt;0,C167,""),I168)</f>
        <v>10</v>
      </c>
      <c r="D168" s="42" t="str">
        <f aca="true" t="shared" si="16" ref="D168:D204">RIGHT(IF(I168&lt;&gt;"","",IF(J168&lt;&gt;"",J168,IF(C168="","",D167))),2)</f>
        <v>03</v>
      </c>
      <c r="E168" s="46">
        <f aca="true" t="shared" si="17" ref="E168:E204">IF(J168&lt;&gt;"","",IF(K168&lt;&gt;"",K168,IF(D168="","",E167)))</f>
        <v>900000000</v>
      </c>
      <c r="F168" s="40" t="str">
        <f aca="true" t="shared" si="18" ref="F168:F204">IF(K168&lt;&gt;"","",IF(L168&lt;&gt;"",L168,IF(E168="","",F167)))</f>
        <v/>
      </c>
      <c r="G168" s="28"/>
      <c r="H168" s="28"/>
      <c r="I168" s="262"/>
      <c r="J168" s="87"/>
      <c r="K168" s="68">
        <v>900000000</v>
      </c>
      <c r="L168" s="68"/>
      <c r="M168" s="90">
        <v>10311.07972</v>
      </c>
      <c r="N168" s="71">
        <v>10311.079679999999</v>
      </c>
    </row>
    <row r="169" spans="1:14" s="40" customFormat="1" ht="12.75">
      <c r="A169" s="42">
        <f t="shared" si="10"/>
        <v>322</v>
      </c>
      <c r="B169" s="28" t="str">
        <f>VLOOKUP(A169,Коды!$A$2:$B$1047,2,FALSE)</f>
        <v>Субсидии гражданам на приобретение жилья</v>
      </c>
      <c r="C169" s="44">
        <f t="shared" si="15"/>
        <v>10</v>
      </c>
      <c r="D169" s="42" t="str">
        <f t="shared" si="16"/>
        <v>03</v>
      </c>
      <c r="E169" s="46">
        <f t="shared" si="17"/>
        <v>900000000</v>
      </c>
      <c r="F169" s="40">
        <f t="shared" si="18"/>
        <v>322</v>
      </c>
      <c r="G169" s="28"/>
      <c r="H169" s="28"/>
      <c r="I169" s="262"/>
      <c r="J169" s="95"/>
      <c r="K169" s="66"/>
      <c r="L169" s="66">
        <v>322</v>
      </c>
      <c r="M169" s="91">
        <v>10311.07972</v>
      </c>
      <c r="N169" s="72">
        <v>10311.079679999999</v>
      </c>
    </row>
    <row r="170" spans="1:14" s="40" customFormat="1" ht="14.25">
      <c r="A170" s="42">
        <f t="shared" si="10"/>
        <v>10040</v>
      </c>
      <c r="B170" s="28" t="str">
        <f>VLOOKUP(A170,Коды!$A$2:$B$1047,2,FALSE)</f>
        <v>Охрана семьи, материнства и детства</v>
      </c>
      <c r="C170" s="44">
        <f t="shared" si="15"/>
        <v>10</v>
      </c>
      <c r="D170" s="42" t="str">
        <f t="shared" si="16"/>
        <v>04</v>
      </c>
      <c r="E170" s="46" t="str">
        <f t="shared" si="17"/>
        <v/>
      </c>
      <c r="F170" s="40" t="str">
        <f t="shared" si="18"/>
        <v/>
      </c>
      <c r="G170" s="28"/>
      <c r="H170" s="28"/>
      <c r="I170" s="262"/>
      <c r="J170" s="48">
        <v>1004</v>
      </c>
      <c r="K170" s="93"/>
      <c r="L170" s="94"/>
      <c r="M170" s="89">
        <v>18507.134</v>
      </c>
      <c r="N170" s="70">
        <v>12749.230639999998</v>
      </c>
    </row>
    <row r="171" spans="1:14" s="40" customFormat="1" ht="25.5">
      <c r="A171" s="42">
        <f t="shared" si="10"/>
        <v>600000000</v>
      </c>
      <c r="B171" s="28" t="str">
        <f>VLOOKUP(A171,Коды!$A$2:$B$1047,2,FALSE)</f>
        <v>Муниципальная программа «Молодой семье – доступное жилье» до 2020 года</v>
      </c>
      <c r="C171" s="44">
        <f t="shared" si="15"/>
        <v>10</v>
      </c>
      <c r="D171" s="42" t="str">
        <f t="shared" si="16"/>
        <v>04</v>
      </c>
      <c r="E171" s="46">
        <f t="shared" si="17"/>
        <v>600000000</v>
      </c>
      <c r="F171" s="40" t="str">
        <f t="shared" si="18"/>
        <v/>
      </c>
      <c r="G171" s="28"/>
      <c r="H171" s="28"/>
      <c r="I171" s="262"/>
      <c r="J171" s="87"/>
      <c r="K171" s="68">
        <v>600000000</v>
      </c>
      <c r="L171" s="68"/>
      <c r="M171" s="90">
        <v>564.48</v>
      </c>
      <c r="N171" s="71">
        <v>564.48</v>
      </c>
    </row>
    <row r="172" spans="1:14" s="40" customFormat="1" ht="12.75">
      <c r="A172" s="42">
        <f t="shared" si="10"/>
        <v>322</v>
      </c>
      <c r="B172" s="28" t="str">
        <f>VLOOKUP(A172,Коды!$A$2:$B$1047,2,FALSE)</f>
        <v>Субсидии гражданам на приобретение жилья</v>
      </c>
      <c r="C172" s="44">
        <f t="shared" si="15"/>
        <v>10</v>
      </c>
      <c r="D172" s="42" t="str">
        <f t="shared" si="16"/>
        <v>04</v>
      </c>
      <c r="E172" s="46">
        <f t="shared" si="17"/>
        <v>600000000</v>
      </c>
      <c r="F172" s="40">
        <f t="shared" si="18"/>
        <v>322</v>
      </c>
      <c r="G172" s="28"/>
      <c r="H172" s="28"/>
      <c r="I172" s="262"/>
      <c r="J172" s="87"/>
      <c r="K172" s="66"/>
      <c r="L172" s="66">
        <v>322</v>
      </c>
      <c r="M172" s="91">
        <v>564.48</v>
      </c>
      <c r="N172" s="72">
        <v>564.48</v>
      </c>
    </row>
    <row r="173" spans="1:14" s="40" customFormat="1" ht="25.5">
      <c r="A173" s="42">
        <f t="shared" si="10"/>
        <v>700000000</v>
      </c>
      <c r="B173" s="28" t="str">
        <f>VLOOKUP(A173,Коды!$A$2:$B$1047,2,FALSE)</f>
        <v>Муниципальная программа «Социальная поддержка старшего поколения, ветеранов и инвалидов и иных категорий граждан » на 2019-2025 годы</v>
      </c>
      <c r="C173" s="44">
        <f t="shared" si="15"/>
        <v>10</v>
      </c>
      <c r="D173" s="42" t="str">
        <f t="shared" si="16"/>
        <v>04</v>
      </c>
      <c r="E173" s="46">
        <f t="shared" si="17"/>
        <v>700000000</v>
      </c>
      <c r="F173" s="40" t="str">
        <f t="shared" si="18"/>
        <v/>
      </c>
      <c r="G173" s="28"/>
      <c r="H173" s="28"/>
      <c r="I173" s="262"/>
      <c r="J173" s="87"/>
      <c r="K173" s="68">
        <v>700000000</v>
      </c>
      <c r="L173" s="68"/>
      <c r="M173" s="90">
        <v>6627.654</v>
      </c>
      <c r="N173" s="71">
        <v>4418.436</v>
      </c>
    </row>
    <row r="174" spans="1:14" s="40" customFormat="1" ht="25.5">
      <c r="A174" s="42">
        <f t="shared" si="10"/>
        <v>412</v>
      </c>
      <c r="B174" s="28" t="str">
        <f>VLOOKUP(A174,Коды!$A$2:$B$1047,2,FALSE)</f>
        <v>Бюджетные инвестиции на приобретение объектов недвижимого имущества в государственную (муниципальную) собственность</v>
      </c>
      <c r="C174" s="44">
        <f t="shared" si="15"/>
        <v>10</v>
      </c>
      <c r="D174" s="42" t="str">
        <f t="shared" si="16"/>
        <v>04</v>
      </c>
      <c r="E174" s="46">
        <f t="shared" si="17"/>
        <v>700000000</v>
      </c>
      <c r="F174" s="40">
        <f t="shared" si="18"/>
        <v>412</v>
      </c>
      <c r="G174" s="28"/>
      <c r="H174" s="28"/>
      <c r="I174" s="262"/>
      <c r="J174" s="87"/>
      <c r="K174" s="66"/>
      <c r="L174" s="66">
        <v>412</v>
      </c>
      <c r="M174" s="91">
        <v>6627.654</v>
      </c>
      <c r="N174" s="72">
        <v>4418.436</v>
      </c>
    </row>
    <row r="175" spans="1:14" s="40" customFormat="1" ht="51">
      <c r="A175" s="42">
        <f t="shared" si="10"/>
        <v>3000000000</v>
      </c>
      <c r="B175" s="28" t="str">
        <f>VLOOKUP(A175,Коды!$A$2:$B$1047,2,FALSE)</f>
        <v xml:space="preserve">Муниципальная программа "Профилактика социального сиротства, защита прав и интересов граждан, нуждающихся в помощи государства" на 2019-2025 гг.
</v>
      </c>
      <c r="C175" s="44">
        <f t="shared" si="15"/>
        <v>10</v>
      </c>
      <c r="D175" s="42" t="str">
        <f t="shared" si="16"/>
        <v>04</v>
      </c>
      <c r="E175" s="46">
        <f t="shared" si="17"/>
        <v>3000000000</v>
      </c>
      <c r="F175" s="40" t="str">
        <f t="shared" si="18"/>
        <v/>
      </c>
      <c r="G175" s="28"/>
      <c r="H175" s="28"/>
      <c r="I175" s="262"/>
      <c r="J175" s="87"/>
      <c r="K175" s="68">
        <v>3000000000</v>
      </c>
      <c r="L175" s="68"/>
      <c r="M175" s="90">
        <v>11315</v>
      </c>
      <c r="N175" s="71">
        <v>7766.31464</v>
      </c>
    </row>
    <row r="176" spans="1:14" s="40" customFormat="1" ht="25.5">
      <c r="A176" s="42">
        <f t="shared" si="10"/>
        <v>244</v>
      </c>
      <c r="B176" s="28" t="str">
        <f>VLOOKUP(A176,Коды!$A$2:$B$1047,2,FALSE)</f>
        <v>Прочая закупка товаров, работ и услуг для обеспечения государственных (муниципальных) нужд</v>
      </c>
      <c r="C176" s="44">
        <f t="shared" si="15"/>
        <v>10</v>
      </c>
      <c r="D176" s="42" t="str">
        <f t="shared" si="16"/>
        <v>04</v>
      </c>
      <c r="E176" s="46">
        <f t="shared" si="17"/>
        <v>3000000000</v>
      </c>
      <c r="F176" s="40">
        <f t="shared" si="18"/>
        <v>244</v>
      </c>
      <c r="G176" s="28"/>
      <c r="H176" s="28"/>
      <c r="I176" s="262"/>
      <c r="J176" s="95"/>
      <c r="K176" s="66"/>
      <c r="L176" s="66">
        <v>244</v>
      </c>
      <c r="M176" s="91">
        <v>11315</v>
      </c>
      <c r="N176" s="72">
        <v>7766.31464</v>
      </c>
    </row>
    <row r="177" spans="1:14" s="40" customFormat="1" ht="14.25">
      <c r="A177" s="42">
        <f t="shared" si="10"/>
        <v>10060</v>
      </c>
      <c r="B177" s="28" t="str">
        <f>VLOOKUP(A177,Коды!$A$2:$B$1047,2,FALSE)</f>
        <v>Другие вопросы в области социальной политики</v>
      </c>
      <c r="C177" s="44">
        <f t="shared" si="15"/>
        <v>10</v>
      </c>
      <c r="D177" s="42" t="str">
        <f t="shared" si="16"/>
        <v>06</v>
      </c>
      <c r="E177" s="46" t="str">
        <f t="shared" si="17"/>
        <v/>
      </c>
      <c r="F177" s="40" t="str">
        <f t="shared" si="18"/>
        <v/>
      </c>
      <c r="G177" s="28"/>
      <c r="H177" s="28"/>
      <c r="I177" s="262"/>
      <c r="J177" s="48">
        <v>1006</v>
      </c>
      <c r="K177" s="93"/>
      <c r="L177" s="94"/>
      <c r="M177" s="89">
        <v>263</v>
      </c>
      <c r="N177" s="70">
        <v>205.94</v>
      </c>
    </row>
    <row r="178" spans="1:14" s="40" customFormat="1" ht="25.5">
      <c r="A178" s="42">
        <f t="shared" si="10"/>
        <v>100000000</v>
      </c>
      <c r="B178" s="28" t="str">
        <f>VLOOKUP(A178,Коды!$A$2:$B$1047,2,FALSE)</f>
        <v>Муниципальная программа «Развитие образования и воспитание детей» на 2019-2025 годы</v>
      </c>
      <c r="C178" s="44">
        <f t="shared" si="15"/>
        <v>10</v>
      </c>
      <c r="D178" s="42" t="str">
        <f t="shared" si="16"/>
        <v>06</v>
      </c>
      <c r="E178" s="46">
        <f t="shared" si="17"/>
        <v>100000000</v>
      </c>
      <c r="F178" s="40" t="str">
        <f t="shared" si="18"/>
        <v/>
      </c>
      <c r="G178" s="28"/>
      <c r="H178" s="28"/>
      <c r="I178" s="262"/>
      <c r="J178" s="87"/>
      <c r="K178" s="68">
        <v>100000000</v>
      </c>
      <c r="L178" s="68"/>
      <c r="M178" s="90">
        <v>13</v>
      </c>
      <c r="N178" s="71">
        <v>13</v>
      </c>
    </row>
    <row r="179" spans="1:14" s="40" customFormat="1" ht="25.5">
      <c r="A179" s="42">
        <f t="shared" si="10"/>
        <v>244</v>
      </c>
      <c r="B179" s="100" t="str">
        <f>VLOOKUP(A179,Коды!$A$2:$B$1047,2,FALSE)</f>
        <v>Прочая закупка товаров, работ и услуг для обеспечения государственных (муниципальных) нужд</v>
      </c>
      <c r="C179" s="101">
        <f t="shared" si="15"/>
        <v>10</v>
      </c>
      <c r="D179" s="102" t="str">
        <f t="shared" si="16"/>
        <v>06</v>
      </c>
      <c r="E179" s="103">
        <f t="shared" si="17"/>
        <v>100000000</v>
      </c>
      <c r="F179" s="104">
        <f t="shared" si="18"/>
        <v>244</v>
      </c>
      <c r="G179" s="100"/>
      <c r="H179" s="100"/>
      <c r="I179" s="262"/>
      <c r="J179" s="87"/>
      <c r="K179" s="66"/>
      <c r="L179" s="66">
        <v>244</v>
      </c>
      <c r="M179" s="91">
        <v>13</v>
      </c>
      <c r="N179" s="72">
        <v>13</v>
      </c>
    </row>
    <row r="180" spans="1:14" ht="25.5">
      <c r="A180" s="2">
        <f t="shared" si="10"/>
        <v>700000000</v>
      </c>
      <c r="B180" s="28" t="str">
        <f>VLOOKUP(A180,Коды!$A$2:$B$1047,2,FALSE)</f>
        <v>Муниципальная программа «Социальная поддержка старшего поколения, ветеранов и инвалидов и иных категорий граждан » на 2019-2025 годы</v>
      </c>
      <c r="C180" s="44">
        <f t="shared" si="15"/>
        <v>10</v>
      </c>
      <c r="D180" s="42" t="str">
        <f t="shared" si="16"/>
        <v>06</v>
      </c>
      <c r="E180" s="46">
        <f t="shared" si="17"/>
        <v>700000000</v>
      </c>
      <c r="F180" s="40" t="str">
        <f t="shared" si="18"/>
        <v/>
      </c>
      <c r="G180" s="28"/>
      <c r="H180" s="28"/>
      <c r="I180" s="262"/>
      <c r="J180" s="87"/>
      <c r="K180" s="68">
        <v>700000000</v>
      </c>
      <c r="L180" s="68"/>
      <c r="M180" s="90">
        <v>250</v>
      </c>
      <c r="N180" s="71">
        <v>192.94</v>
      </c>
    </row>
    <row r="181" spans="1:14" ht="38.25">
      <c r="A181" s="2">
        <f t="shared" si="10"/>
        <v>621</v>
      </c>
      <c r="B181" s="28" t="str">
        <f>VLOOKUP(A181,Коды!$A$2:$B$1047,2,FALSE)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C181" s="44">
        <f t="shared" si="15"/>
        <v>10</v>
      </c>
      <c r="D181" s="42" t="str">
        <f t="shared" si="16"/>
        <v>06</v>
      </c>
      <c r="E181" s="46">
        <f t="shared" si="17"/>
        <v>700000000</v>
      </c>
      <c r="F181" s="40">
        <f t="shared" si="18"/>
        <v>621</v>
      </c>
      <c r="G181" s="28"/>
      <c r="H181" s="28"/>
      <c r="I181" s="263"/>
      <c r="J181" s="95"/>
      <c r="K181" s="66"/>
      <c r="L181" s="66">
        <v>621</v>
      </c>
      <c r="M181" s="91">
        <v>250</v>
      </c>
      <c r="N181" s="72">
        <v>192.94</v>
      </c>
    </row>
    <row r="182" spans="1:14" ht="15">
      <c r="A182" s="2">
        <f t="shared" si="10"/>
        <v>11</v>
      </c>
      <c r="B182" s="28" t="str">
        <f>VLOOKUP(A182,Коды!$A$2:$B$1047,2,FALSE)</f>
        <v>Физическая культура и спорт</v>
      </c>
      <c r="C182" s="44">
        <f t="shared" si="15"/>
        <v>11</v>
      </c>
      <c r="D182" s="42" t="str">
        <f t="shared" si="16"/>
        <v/>
      </c>
      <c r="E182" s="46" t="str">
        <f t="shared" si="17"/>
        <v/>
      </c>
      <c r="F182" s="40" t="str">
        <f t="shared" si="18"/>
        <v/>
      </c>
      <c r="G182" s="28"/>
      <c r="H182" s="28"/>
      <c r="I182" s="65">
        <v>11</v>
      </c>
      <c r="J182" s="80"/>
      <c r="K182" s="80"/>
      <c r="L182" s="81"/>
      <c r="M182" s="92">
        <v>250</v>
      </c>
      <c r="N182" s="73">
        <v>218.477</v>
      </c>
    </row>
    <row r="183" spans="1:14" ht="14.25">
      <c r="A183" s="2">
        <f t="shared" si="10"/>
        <v>11010</v>
      </c>
      <c r="B183" s="28" t="str">
        <f>VLOOKUP(A183,Коды!$A$2:$B$1047,2,FALSE)</f>
        <v xml:space="preserve">Физическая культура </v>
      </c>
      <c r="C183" s="44">
        <f t="shared" si="15"/>
        <v>11</v>
      </c>
      <c r="D183" s="42" t="str">
        <f t="shared" si="16"/>
        <v>01</v>
      </c>
      <c r="E183" s="46" t="str">
        <f t="shared" si="17"/>
        <v/>
      </c>
      <c r="F183" s="40" t="str">
        <f t="shared" si="18"/>
        <v/>
      </c>
      <c r="G183" s="28"/>
      <c r="H183" s="28"/>
      <c r="I183" s="262"/>
      <c r="J183" s="48">
        <v>1101</v>
      </c>
      <c r="K183" s="93"/>
      <c r="L183" s="94"/>
      <c r="M183" s="89">
        <v>250</v>
      </c>
      <c r="N183" s="70">
        <v>218.477</v>
      </c>
    </row>
    <row r="184" spans="1:14" ht="25.5">
      <c r="A184" s="2">
        <f t="shared" si="10"/>
        <v>300000000</v>
      </c>
      <c r="B184" s="28" t="str">
        <f>VLOOKUP(A184,Коды!$A$2:$B$1047,2,FALSE)</f>
        <v>Муниципальная программа «Развитие физической культуры и массового спорта в муниципальном районе Камышлинский» на 2019-2021 годы</v>
      </c>
      <c r="C184" s="44">
        <f t="shared" si="15"/>
        <v>11</v>
      </c>
      <c r="D184" s="42" t="str">
        <f t="shared" si="16"/>
        <v>01</v>
      </c>
      <c r="E184" s="46">
        <f t="shared" si="17"/>
        <v>300000000</v>
      </c>
      <c r="F184" s="40" t="str">
        <f t="shared" si="18"/>
        <v/>
      </c>
      <c r="G184" s="28"/>
      <c r="H184" s="28"/>
      <c r="I184" s="262"/>
      <c r="J184" s="87"/>
      <c r="K184" s="68">
        <v>300000000</v>
      </c>
      <c r="L184" s="68"/>
      <c r="M184" s="90">
        <v>250</v>
      </c>
      <c r="N184" s="71">
        <v>218.477</v>
      </c>
    </row>
    <row r="185" spans="1:14" ht="38.25">
      <c r="A185" s="2">
        <f t="shared" si="10"/>
        <v>621</v>
      </c>
      <c r="B185" s="28" t="str">
        <f>VLOOKUP(A185,Коды!$A$2:$B$1047,2,FALSE)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C185" s="44">
        <f t="shared" si="15"/>
        <v>11</v>
      </c>
      <c r="D185" s="42" t="str">
        <f t="shared" si="16"/>
        <v>01</v>
      </c>
      <c r="E185" s="46">
        <f t="shared" si="17"/>
        <v>300000000</v>
      </c>
      <c r="F185" s="40">
        <f t="shared" si="18"/>
        <v>621</v>
      </c>
      <c r="G185" s="28"/>
      <c r="H185" s="28"/>
      <c r="I185" s="263"/>
      <c r="J185" s="95"/>
      <c r="K185" s="66"/>
      <c r="L185" s="66">
        <v>621</v>
      </c>
      <c r="M185" s="91">
        <v>250</v>
      </c>
      <c r="N185" s="72">
        <v>218.477</v>
      </c>
    </row>
    <row r="186" spans="1:14" ht="15">
      <c r="A186" s="2">
        <f t="shared" si="10"/>
        <v>12</v>
      </c>
      <c r="B186" s="28" t="str">
        <f>VLOOKUP(A186,Коды!$A$2:$B$1047,2,FALSE)</f>
        <v>Средства массовой информации</v>
      </c>
      <c r="C186" s="44">
        <f t="shared" si="15"/>
        <v>12</v>
      </c>
      <c r="D186" s="42" t="str">
        <f t="shared" si="16"/>
        <v/>
      </c>
      <c r="E186" s="46" t="str">
        <f t="shared" si="17"/>
        <v/>
      </c>
      <c r="F186" s="40" t="str">
        <f t="shared" si="18"/>
        <v/>
      </c>
      <c r="G186" s="28"/>
      <c r="H186" s="28"/>
      <c r="I186" s="65">
        <v>12</v>
      </c>
      <c r="J186" s="80"/>
      <c r="K186" s="80"/>
      <c r="L186" s="81"/>
      <c r="M186" s="92">
        <v>1000</v>
      </c>
      <c r="N186" s="73">
        <v>1000</v>
      </c>
    </row>
    <row r="187" spans="1:14" ht="14.25">
      <c r="A187" s="2">
        <f t="shared" si="10"/>
        <v>12020</v>
      </c>
      <c r="B187" s="28" t="str">
        <f>VLOOKUP(A187,Коды!$A$2:$B$1047,2,FALSE)</f>
        <v>Периодическая печать и издательства</v>
      </c>
      <c r="C187" s="44">
        <f t="shared" si="15"/>
        <v>12</v>
      </c>
      <c r="D187" s="42" t="str">
        <f t="shared" si="16"/>
        <v>02</v>
      </c>
      <c r="E187" s="46" t="str">
        <f t="shared" si="17"/>
        <v/>
      </c>
      <c r="F187" s="40" t="str">
        <f t="shared" si="18"/>
        <v/>
      </c>
      <c r="G187" s="28"/>
      <c r="H187" s="28"/>
      <c r="I187" s="262"/>
      <c r="J187" s="48">
        <v>1202</v>
      </c>
      <c r="K187" s="93"/>
      <c r="L187" s="94"/>
      <c r="M187" s="89">
        <v>1000</v>
      </c>
      <c r="N187" s="70">
        <v>1000</v>
      </c>
    </row>
    <row r="188" spans="1:14" ht="51">
      <c r="A188" s="2">
        <f t="shared" si="10"/>
        <v>9010000000</v>
      </c>
      <c r="B188" s="28" t="str">
        <f>VLOOKUP(A188,Коды!$A$2:$B$1047,2,FALSE)</f>
        <v>Непрограммные направления расходов бюджета м.р.Камышлинский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v>
      </c>
      <c r="C188" s="44">
        <f t="shared" si="15"/>
        <v>12</v>
      </c>
      <c r="D188" s="42" t="str">
        <f t="shared" si="16"/>
        <v>02</v>
      </c>
      <c r="E188" s="46">
        <f t="shared" si="17"/>
        <v>9010000000</v>
      </c>
      <c r="F188" s="40" t="str">
        <f t="shared" si="18"/>
        <v/>
      </c>
      <c r="G188" s="28"/>
      <c r="H188" s="28"/>
      <c r="I188" s="262"/>
      <c r="J188" s="87"/>
      <c r="K188" s="68">
        <v>9010000000</v>
      </c>
      <c r="L188" s="68"/>
      <c r="M188" s="90">
        <v>1000</v>
      </c>
      <c r="N188" s="71">
        <v>1000</v>
      </c>
    </row>
    <row r="189" spans="1:14" ht="38.25">
      <c r="A189" s="2">
        <f t="shared" si="10"/>
        <v>621</v>
      </c>
      <c r="B189" s="28" t="str">
        <f>VLOOKUP(A189,Коды!$A$2:$B$1047,2,FALSE)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C189" s="44">
        <f t="shared" si="15"/>
        <v>12</v>
      </c>
      <c r="D189" s="42" t="str">
        <f t="shared" si="16"/>
        <v>02</v>
      </c>
      <c r="E189" s="46">
        <f t="shared" si="17"/>
        <v>9010000000</v>
      </c>
      <c r="F189" s="40">
        <f t="shared" si="18"/>
        <v>621</v>
      </c>
      <c r="G189" s="28"/>
      <c r="H189" s="28"/>
      <c r="I189" s="263"/>
      <c r="J189" s="95"/>
      <c r="K189" s="66"/>
      <c r="L189" s="66">
        <v>621</v>
      </c>
      <c r="M189" s="91">
        <v>1000</v>
      </c>
      <c r="N189" s="72">
        <v>1000</v>
      </c>
    </row>
    <row r="190" spans="1:14" ht="15">
      <c r="A190" s="2">
        <f t="shared" si="10"/>
        <v>13</v>
      </c>
      <c r="B190" s="28" t="str">
        <f>VLOOKUP(A190,Коды!$A$2:$B$1047,2,FALSE)</f>
        <v>Обслуживание государственного и муниципального долга</v>
      </c>
      <c r="C190" s="44">
        <f t="shared" si="15"/>
        <v>13</v>
      </c>
      <c r="D190" s="42" t="str">
        <f t="shared" si="16"/>
        <v/>
      </c>
      <c r="E190" s="46" t="str">
        <f t="shared" si="17"/>
        <v/>
      </c>
      <c r="F190" s="40" t="str">
        <f t="shared" si="18"/>
        <v/>
      </c>
      <c r="G190" s="28"/>
      <c r="H190" s="28"/>
      <c r="I190" s="65">
        <v>13</v>
      </c>
      <c r="J190" s="80"/>
      <c r="K190" s="80"/>
      <c r="L190" s="81"/>
      <c r="M190" s="88">
        <v>760</v>
      </c>
      <c r="N190" s="69">
        <v>364.44833</v>
      </c>
    </row>
    <row r="191" spans="1:14" ht="14.25">
      <c r="A191" s="2">
        <f t="shared" si="10"/>
        <v>13010</v>
      </c>
      <c r="B191" s="28" t="str">
        <f>VLOOKUP(A191,Коды!$A$2:$B$1047,2,FALSE)</f>
        <v>Обслуживание внутреннего государственного и муниципального долга</v>
      </c>
      <c r="C191" s="44">
        <f t="shared" si="15"/>
        <v>13</v>
      </c>
      <c r="D191" s="42" t="str">
        <f t="shared" si="16"/>
        <v>01</v>
      </c>
      <c r="E191" s="46" t="str">
        <f t="shared" si="17"/>
        <v/>
      </c>
      <c r="F191" s="40" t="str">
        <f t="shared" si="18"/>
        <v/>
      </c>
      <c r="G191" s="28"/>
      <c r="H191" s="28"/>
      <c r="I191" s="262"/>
      <c r="J191" s="48">
        <v>1301</v>
      </c>
      <c r="K191" s="93"/>
      <c r="L191" s="94"/>
      <c r="M191" s="108">
        <v>760</v>
      </c>
      <c r="N191" s="109">
        <v>364.44833</v>
      </c>
    </row>
    <row r="192" spans="1:14" ht="25.5">
      <c r="A192" s="2">
        <f t="shared" si="10"/>
        <v>1500000000</v>
      </c>
      <c r="B192" s="28" t="str">
        <f>VLOOKUP(A192,Коды!$A$2:$B$1047,2,FALSE)</f>
        <v>Муниципальная программа «Управление муниципальными финансами и развитие межбюджетных отношений » на 2019-2025 гг.</v>
      </c>
      <c r="C192" s="44">
        <f t="shared" si="15"/>
        <v>13</v>
      </c>
      <c r="D192" s="42" t="str">
        <f t="shared" si="16"/>
        <v>01</v>
      </c>
      <c r="E192" s="46">
        <f t="shared" si="17"/>
        <v>1500000000</v>
      </c>
      <c r="F192" s="40" t="str">
        <f t="shared" si="18"/>
        <v/>
      </c>
      <c r="G192" s="28"/>
      <c r="H192" s="28"/>
      <c r="I192" s="262"/>
      <c r="J192" s="87"/>
      <c r="K192" s="68">
        <v>1500000000</v>
      </c>
      <c r="L192" s="68"/>
      <c r="M192" s="90">
        <v>760</v>
      </c>
      <c r="N192" s="71">
        <v>364.44833</v>
      </c>
    </row>
    <row r="193" spans="1:14" ht="12.75">
      <c r="A193" s="2">
        <f t="shared" si="10"/>
        <v>730</v>
      </c>
      <c r="B193" s="28" t="str">
        <f>VLOOKUP(A193,Коды!$A$2:$B$1047,2,FALSE)</f>
        <v>Обслуживание муниципального долга</v>
      </c>
      <c r="C193" s="44">
        <f t="shared" si="15"/>
        <v>13</v>
      </c>
      <c r="D193" s="42" t="str">
        <f t="shared" si="16"/>
        <v>01</v>
      </c>
      <c r="E193" s="46">
        <f t="shared" si="17"/>
        <v>1500000000</v>
      </c>
      <c r="F193" s="40">
        <f t="shared" si="18"/>
        <v>730</v>
      </c>
      <c r="G193" s="28"/>
      <c r="H193" s="28"/>
      <c r="I193" s="263"/>
      <c r="J193" s="95"/>
      <c r="K193" s="66"/>
      <c r="L193" s="66">
        <v>730</v>
      </c>
      <c r="M193" s="91">
        <v>760</v>
      </c>
      <c r="N193" s="72">
        <v>364.44833</v>
      </c>
    </row>
    <row r="194" spans="1:14" ht="26.25">
      <c r="A194" s="2">
        <f t="shared" si="10"/>
        <v>14</v>
      </c>
      <c r="B194" s="28" t="str">
        <f>VLOOKUP(A194,Коды!$A$2:$B$1047,2,FALSE)</f>
        <v>Межбюджетные трансферты общего характера бюджетам субъектов Российской Федерации и муниципальных образований</v>
      </c>
      <c r="C194" s="44">
        <f t="shared" si="15"/>
        <v>14</v>
      </c>
      <c r="D194" s="42" t="str">
        <f t="shared" si="16"/>
        <v/>
      </c>
      <c r="E194" s="46" t="str">
        <f t="shared" si="17"/>
        <v/>
      </c>
      <c r="F194" s="40" t="str">
        <f t="shared" si="18"/>
        <v/>
      </c>
      <c r="G194" s="28"/>
      <c r="H194" s="28"/>
      <c r="I194" s="65">
        <v>14</v>
      </c>
      <c r="J194" s="80"/>
      <c r="K194" s="80"/>
      <c r="L194" s="81"/>
      <c r="M194" s="88">
        <v>4292.000000000001</v>
      </c>
      <c r="N194" s="69">
        <v>3179.52</v>
      </c>
    </row>
    <row r="195" spans="1:14" ht="25.5">
      <c r="A195" s="2">
        <f t="shared" si="10"/>
        <v>14010</v>
      </c>
      <c r="B195" s="3" t="str">
        <f>VLOOKUP(A195,Коды!$A$2:$B$1047,2,FALSE)</f>
        <v>Дотации на выравнивание бюджетной обеспеченности субъектов Российской Федерации и муниципальных образований</v>
      </c>
      <c r="C195" s="45">
        <f t="shared" si="15"/>
        <v>14</v>
      </c>
      <c r="D195" s="2" t="str">
        <f t="shared" si="16"/>
        <v>01</v>
      </c>
      <c r="E195" s="31" t="str">
        <f t="shared" si="17"/>
        <v/>
      </c>
      <c r="F195" t="str">
        <f t="shared" si="18"/>
        <v/>
      </c>
      <c r="I195" s="262"/>
      <c r="J195" s="48">
        <v>1401</v>
      </c>
      <c r="K195" s="93"/>
      <c r="L195" s="94"/>
      <c r="M195" s="108">
        <v>4292.000000000001</v>
      </c>
      <c r="N195" s="109">
        <v>3179.52</v>
      </c>
    </row>
    <row r="196" spans="1:14" ht="25.5">
      <c r="A196" s="2">
        <f t="shared" si="10"/>
        <v>1500000000</v>
      </c>
      <c r="B196" s="3" t="str">
        <f>VLOOKUP(A196,Коды!$A$2:$B$1047,2,FALSE)</f>
        <v>Муниципальная программа «Управление муниципальными финансами и развитие межбюджетных отношений » на 2019-2025 гг.</v>
      </c>
      <c r="C196" s="45">
        <f t="shared" si="15"/>
        <v>14</v>
      </c>
      <c r="D196" s="2" t="str">
        <f t="shared" si="16"/>
        <v>01</v>
      </c>
      <c r="E196" s="31">
        <f t="shared" si="17"/>
        <v>1500000000</v>
      </c>
      <c r="F196" t="str">
        <f t="shared" si="18"/>
        <v/>
      </c>
      <c r="I196" s="262"/>
      <c r="J196" s="87"/>
      <c r="K196" s="68">
        <v>1500000000</v>
      </c>
      <c r="L196" s="68"/>
      <c r="M196" s="90">
        <v>4292.000000000001</v>
      </c>
      <c r="N196" s="71">
        <v>3179.52</v>
      </c>
    </row>
    <row r="197" spans="1:14" ht="12.75">
      <c r="A197" s="2">
        <f t="shared" si="10"/>
        <v>511</v>
      </c>
      <c r="B197" s="3" t="str">
        <f>VLOOKUP(A197,Коды!$A$2:$B$1047,2,FALSE)</f>
        <v xml:space="preserve">Дотации на выравнивание бюджетной обеспеченности </v>
      </c>
      <c r="C197" s="45">
        <f t="shared" si="15"/>
        <v>14</v>
      </c>
      <c r="D197" s="2" t="str">
        <f t="shared" si="16"/>
        <v>01</v>
      </c>
      <c r="E197" s="31">
        <f t="shared" si="17"/>
        <v>1500000000</v>
      </c>
      <c r="F197">
        <f t="shared" si="18"/>
        <v>511</v>
      </c>
      <c r="I197" s="262"/>
      <c r="J197" s="95"/>
      <c r="K197" s="66"/>
      <c r="L197" s="66">
        <v>511</v>
      </c>
      <c r="M197" s="91">
        <v>4292.000000000001</v>
      </c>
      <c r="N197" s="72">
        <v>3179.52</v>
      </c>
    </row>
    <row r="198" spans="1:14" ht="14.25">
      <c r="A198" s="2">
        <f t="shared" si="10"/>
        <v>14020</v>
      </c>
      <c r="B198" s="3" t="str">
        <f>VLOOKUP(A198,Коды!$A$2:$B$1047,2,FALSE)</f>
        <v>Иные дотации</v>
      </c>
      <c r="C198" s="45">
        <f t="shared" si="15"/>
        <v>14</v>
      </c>
      <c r="D198" s="2" t="str">
        <f t="shared" si="16"/>
        <v>02</v>
      </c>
      <c r="E198" s="31" t="str">
        <f t="shared" si="17"/>
        <v/>
      </c>
      <c r="F198" t="str">
        <f t="shared" si="18"/>
        <v/>
      </c>
      <c r="I198" s="262"/>
      <c r="J198" s="48">
        <v>1402</v>
      </c>
      <c r="K198" s="93"/>
      <c r="L198" s="94"/>
      <c r="M198" s="108">
        <v>0</v>
      </c>
      <c r="N198" s="109">
        <v>0</v>
      </c>
    </row>
    <row r="199" spans="1:14" ht="25.5">
      <c r="A199" s="2">
        <f t="shared" si="10"/>
        <v>1500000000</v>
      </c>
      <c r="B199" s="3" t="str">
        <f>VLOOKUP(A199,Коды!$A$2:$B$1047,2,FALSE)</f>
        <v>Муниципальная программа «Управление муниципальными финансами и развитие межбюджетных отношений » на 2019-2025 гг.</v>
      </c>
      <c r="C199" s="45">
        <f t="shared" si="15"/>
        <v>14</v>
      </c>
      <c r="D199" s="2" t="str">
        <f t="shared" si="16"/>
        <v>02</v>
      </c>
      <c r="E199" s="31">
        <f t="shared" si="17"/>
        <v>1500000000</v>
      </c>
      <c r="F199" t="str">
        <f t="shared" si="18"/>
        <v/>
      </c>
      <c r="I199" s="262"/>
      <c r="J199" s="87"/>
      <c r="K199" s="68">
        <v>1500000000</v>
      </c>
      <c r="L199" s="68"/>
      <c r="M199" s="90">
        <v>0</v>
      </c>
      <c r="N199" s="71">
        <v>0</v>
      </c>
    </row>
    <row r="200" spans="1:14" ht="12.75">
      <c r="A200" s="2">
        <f t="shared" si="10"/>
        <v>512</v>
      </c>
      <c r="B200" s="3" t="str">
        <f>VLOOKUP(A200,Коды!$A$2:$B$1047,2,FALSE)</f>
        <v>Иные дотации</v>
      </c>
      <c r="C200" s="45">
        <f t="shared" si="15"/>
        <v>14</v>
      </c>
      <c r="D200" s="2" t="str">
        <f t="shared" si="16"/>
        <v>02</v>
      </c>
      <c r="E200" s="31">
        <f t="shared" si="17"/>
        <v>1500000000</v>
      </c>
      <c r="F200">
        <f t="shared" si="18"/>
        <v>512</v>
      </c>
      <c r="I200" s="263"/>
      <c r="J200" s="95"/>
      <c r="K200" s="66"/>
      <c r="L200" s="66">
        <v>512</v>
      </c>
      <c r="M200" s="91">
        <v>0</v>
      </c>
      <c r="N200" s="72">
        <v>0</v>
      </c>
    </row>
    <row r="201" spans="1:14" ht="15">
      <c r="A201" s="2" t="str">
        <f t="shared" si="10"/>
        <v>Общий итог</v>
      </c>
      <c r="B201" s="3">
        <f>VLOOKUP(A201,Коды!$A$2:$B$1047,2,FALSE)</f>
        <v>0</v>
      </c>
      <c r="C201" s="45" t="str">
        <f t="shared" si="15"/>
        <v>Общий итог</v>
      </c>
      <c r="D201" s="2" t="str">
        <f t="shared" si="16"/>
        <v/>
      </c>
      <c r="E201" s="31" t="str">
        <f t="shared" si="17"/>
        <v/>
      </c>
      <c r="F201" t="str">
        <f t="shared" si="18"/>
        <v/>
      </c>
      <c r="I201" s="105" t="s">
        <v>64</v>
      </c>
      <c r="J201" s="106"/>
      <c r="K201" s="106"/>
      <c r="L201" s="107"/>
      <c r="M201" s="88">
        <v>183720.11293</v>
      </c>
      <c r="N201" s="69">
        <v>133800.13638</v>
      </c>
    </row>
    <row r="202" spans="1:10" ht="12.75">
      <c r="A202" s="2">
        <f t="shared" si="10"/>
        <v>0</v>
      </c>
      <c r="B202" s="3" t="str">
        <f>VLOOKUP(A202,Коды!$A$2:$B$1047,2,FALSE)</f>
        <v xml:space="preserve">  </v>
      </c>
      <c r="C202" s="45" t="str">
        <f t="shared" si="15"/>
        <v/>
      </c>
      <c r="D202" s="2" t="str">
        <f t="shared" si="16"/>
        <v/>
      </c>
      <c r="E202" s="31" t="str">
        <f t="shared" si="17"/>
        <v/>
      </c>
      <c r="F202" t="str">
        <f t="shared" si="18"/>
        <v/>
      </c>
      <c r="J202"/>
    </row>
    <row r="203" spans="1:10" ht="12.75">
      <c r="A203" s="2">
        <f t="shared" si="10"/>
        <v>0</v>
      </c>
      <c r="B203" s="3" t="str">
        <f>VLOOKUP(A203,Коды!$A$2:$B$1047,2,FALSE)</f>
        <v xml:space="preserve">  </v>
      </c>
      <c r="C203" s="45" t="str">
        <f t="shared" si="15"/>
        <v/>
      </c>
      <c r="D203" s="2" t="str">
        <f t="shared" si="16"/>
        <v/>
      </c>
      <c r="E203" s="31" t="str">
        <f t="shared" si="17"/>
        <v/>
      </c>
      <c r="F203" t="str">
        <f t="shared" si="18"/>
        <v/>
      </c>
      <c r="J203"/>
    </row>
    <row r="204" spans="1:10" ht="12.75">
      <c r="A204" s="2">
        <f t="shared" si="10"/>
        <v>0</v>
      </c>
      <c r="B204" s="3" t="str">
        <f>VLOOKUP(A204,Коды!$A$2:$B$1047,2,FALSE)</f>
        <v xml:space="preserve">  </v>
      </c>
      <c r="C204" s="45" t="str">
        <f t="shared" si="15"/>
        <v/>
      </c>
      <c r="D204" s="2" t="str">
        <f t="shared" si="16"/>
        <v/>
      </c>
      <c r="E204" s="31" t="str">
        <f t="shared" si="17"/>
        <v/>
      </c>
      <c r="F204" t="str">
        <f t="shared" si="18"/>
        <v/>
      </c>
      <c r="J204"/>
    </row>
    <row r="205" spans="1:10" ht="12.75">
      <c r="A205" s="2">
        <f aca="true" t="shared" si="19" ref="A205:A268">IF(L205&lt;&gt;0,L205,IF(K205&lt;&gt;0,K205,IF(J205&lt;&gt;0,J205*10,IF(I205&lt;&gt;0,I205,0))))</f>
        <v>0</v>
      </c>
      <c r="B205" s="3" t="str">
        <f>VLOOKUP(A205,Коды!$A$2:$B$1047,2,FALSE)</f>
        <v xml:space="preserve">  </v>
      </c>
      <c r="J205"/>
    </row>
    <row r="206" spans="1:10" ht="12.75">
      <c r="A206" s="2">
        <f t="shared" si="19"/>
        <v>0</v>
      </c>
      <c r="B206" s="3" t="str">
        <f>VLOOKUP(A206,Коды!$A$2:$B$1047,2,FALSE)</f>
        <v xml:space="preserve">  </v>
      </c>
      <c r="J206"/>
    </row>
    <row r="207" spans="1:10" ht="12.75">
      <c r="A207" s="2">
        <f t="shared" si="19"/>
        <v>0</v>
      </c>
      <c r="B207" s="3" t="str">
        <f>VLOOKUP(A207,Коды!$A$2:$B$1047,2,FALSE)</f>
        <v xml:space="preserve">  </v>
      </c>
      <c r="J207"/>
    </row>
    <row r="208" spans="1:10" ht="12.75">
      <c r="A208" s="2">
        <f t="shared" si="19"/>
        <v>0</v>
      </c>
      <c r="B208" s="3" t="str">
        <f>VLOOKUP(A208,Коды!$A$2:$B$1047,2,FALSE)</f>
        <v xml:space="preserve">  </v>
      </c>
      <c r="J208"/>
    </row>
    <row r="209" spans="1:10" ht="12.75">
      <c r="A209" s="2">
        <f t="shared" si="19"/>
        <v>0</v>
      </c>
      <c r="B209" s="3" t="str">
        <f>VLOOKUP(A209,Коды!$A$2:$B$1047,2,FALSE)</f>
        <v xml:space="preserve">  </v>
      </c>
      <c r="J209"/>
    </row>
    <row r="210" spans="1:10" ht="12.75">
      <c r="A210" s="2">
        <f t="shared" si="19"/>
        <v>0</v>
      </c>
      <c r="B210" s="3" t="str">
        <f>VLOOKUP(A210,Коды!$A$2:$B$1047,2,FALSE)</f>
        <v xml:space="preserve">  </v>
      </c>
      <c r="J210"/>
    </row>
    <row r="211" spans="1:10" ht="12.75">
      <c r="A211" s="2">
        <f t="shared" si="19"/>
        <v>0</v>
      </c>
      <c r="B211" s="3" t="str">
        <f>VLOOKUP(A211,Коды!$A$2:$B$1047,2,FALSE)</f>
        <v xml:space="preserve">  </v>
      </c>
      <c r="J211"/>
    </row>
    <row r="212" spans="1:10" ht="12.75">
      <c r="A212" s="2">
        <f t="shared" si="19"/>
        <v>0</v>
      </c>
      <c r="B212" s="3" t="str">
        <f>VLOOKUP(A212,Коды!$A$2:$B$1047,2,FALSE)</f>
        <v xml:space="preserve">  </v>
      </c>
      <c r="J212"/>
    </row>
    <row r="213" spans="1:10" ht="12.75">
      <c r="A213" s="2">
        <f t="shared" si="19"/>
        <v>0</v>
      </c>
      <c r="B213" s="3" t="str">
        <f>VLOOKUP(A213,Коды!$A$2:$B$1047,2,FALSE)</f>
        <v xml:space="preserve">  </v>
      </c>
      <c r="J213"/>
    </row>
    <row r="214" spans="1:10" ht="12.75">
      <c r="A214" s="2">
        <f t="shared" si="19"/>
        <v>0</v>
      </c>
      <c r="B214" s="3" t="str">
        <f>VLOOKUP(A214,Коды!$A$2:$B$1047,2,FALSE)</f>
        <v xml:space="preserve">  </v>
      </c>
      <c r="J214"/>
    </row>
    <row r="215" spans="1:10" ht="12.75">
      <c r="A215" s="2">
        <f t="shared" si="19"/>
        <v>0</v>
      </c>
      <c r="B215" s="3" t="str">
        <f>VLOOKUP(A215,Коды!$A$2:$B$1047,2,FALSE)</f>
        <v xml:space="preserve">  </v>
      </c>
      <c r="J215"/>
    </row>
    <row r="216" spans="1:10" ht="12.75">
      <c r="A216" s="2">
        <f t="shared" si="19"/>
        <v>0</v>
      </c>
      <c r="B216" s="3" t="str">
        <f>VLOOKUP(A216,Коды!$A$2:$B$1047,2,FALSE)</f>
        <v xml:space="preserve">  </v>
      </c>
      <c r="J216"/>
    </row>
    <row r="217" spans="1:10" ht="12.75">
      <c r="A217" s="2">
        <f t="shared" si="19"/>
        <v>0</v>
      </c>
      <c r="B217" s="3" t="str">
        <f>VLOOKUP(A217,Коды!$A$2:$B$1047,2,FALSE)</f>
        <v xml:space="preserve">  </v>
      </c>
      <c r="J217"/>
    </row>
    <row r="218" spans="1:10" ht="12.75">
      <c r="A218" s="2">
        <f t="shared" si="19"/>
        <v>0</v>
      </c>
      <c r="B218" s="3" t="str">
        <f>VLOOKUP(A218,Коды!$A$2:$B$1047,2,FALSE)</f>
        <v xml:space="preserve">  </v>
      </c>
      <c r="J218"/>
    </row>
    <row r="219" spans="1:10" ht="12.75">
      <c r="A219" s="2">
        <f t="shared" si="19"/>
        <v>0</v>
      </c>
      <c r="B219" s="3" t="str">
        <f>VLOOKUP(A219,Коды!$A$2:$B$1047,2,FALSE)</f>
        <v xml:space="preserve">  </v>
      </c>
      <c r="J219"/>
    </row>
    <row r="220" spans="1:10" ht="12.75">
      <c r="A220" s="2">
        <f t="shared" si="19"/>
        <v>0</v>
      </c>
      <c r="B220" s="3" t="str">
        <f>VLOOKUP(A220,Коды!$A$2:$B$1047,2,FALSE)</f>
        <v xml:space="preserve">  </v>
      </c>
      <c r="J220"/>
    </row>
    <row r="221" spans="1:10" ht="12.75">
      <c r="A221" s="2">
        <f t="shared" si="19"/>
        <v>0</v>
      </c>
      <c r="B221" s="3" t="str">
        <f>VLOOKUP(A221,Коды!$A$2:$B$1047,2,FALSE)</f>
        <v xml:space="preserve">  </v>
      </c>
      <c r="J221"/>
    </row>
    <row r="222" spans="1:10" ht="12.75">
      <c r="A222" s="2">
        <f t="shared" si="19"/>
        <v>0</v>
      </c>
      <c r="B222" s="3" t="str">
        <f>VLOOKUP(A222,Коды!$A$2:$B$1047,2,FALSE)</f>
        <v xml:space="preserve">  </v>
      </c>
      <c r="J222"/>
    </row>
    <row r="223" spans="1:10" ht="12.75">
      <c r="A223" s="2">
        <f t="shared" si="19"/>
        <v>0</v>
      </c>
      <c r="B223" s="3" t="str">
        <f>VLOOKUP(A223,Коды!$A$2:$B$1047,2,FALSE)</f>
        <v xml:space="preserve">  </v>
      </c>
      <c r="J223"/>
    </row>
    <row r="224" spans="1:10" ht="12.75">
      <c r="A224" s="2">
        <f t="shared" si="19"/>
        <v>0</v>
      </c>
      <c r="B224" s="3" t="str">
        <f>VLOOKUP(A224,Коды!$A$2:$B$1047,2,FALSE)</f>
        <v xml:space="preserve">  </v>
      </c>
      <c r="J224"/>
    </row>
    <row r="225" spans="1:10" ht="12.75">
      <c r="A225" s="2">
        <f t="shared" si="19"/>
        <v>0</v>
      </c>
      <c r="B225" s="3" t="str">
        <f>VLOOKUP(A225,Коды!$A$2:$B$1047,2,FALSE)</f>
        <v xml:space="preserve">  </v>
      </c>
      <c r="J225"/>
    </row>
    <row r="226" spans="1:10" ht="12.75">
      <c r="A226" s="2">
        <f t="shared" si="19"/>
        <v>0</v>
      </c>
      <c r="B226" s="3" t="str">
        <f>VLOOKUP(A226,Коды!$A$2:$B$1047,2,FALSE)</f>
        <v xml:space="preserve">  </v>
      </c>
      <c r="J226"/>
    </row>
    <row r="227" spans="1:10" ht="12.75">
      <c r="A227" s="2">
        <f t="shared" si="19"/>
        <v>0</v>
      </c>
      <c r="B227" s="3" t="str">
        <f>VLOOKUP(A227,Коды!$A$2:$B$1047,2,FALSE)</f>
        <v xml:space="preserve">  </v>
      </c>
      <c r="J227"/>
    </row>
    <row r="228" spans="1:10" ht="12.75">
      <c r="A228" s="2">
        <f t="shared" si="19"/>
        <v>0</v>
      </c>
      <c r="B228" s="3" t="str">
        <f>VLOOKUP(A228,Коды!$A$2:$B$1047,2,FALSE)</f>
        <v xml:space="preserve">  </v>
      </c>
      <c r="J228"/>
    </row>
    <row r="229" spans="1:10" ht="12.75">
      <c r="A229" s="2">
        <f t="shared" si="19"/>
        <v>0</v>
      </c>
      <c r="J229"/>
    </row>
    <row r="230" spans="1:10" ht="12.75">
      <c r="A230" s="2">
        <f t="shared" si="19"/>
        <v>0</v>
      </c>
      <c r="B230" s="3" t="str">
        <f>VLOOKUP(A230,Коды!$A$2:$B$1047,2,FALSE)</f>
        <v xml:space="preserve">  </v>
      </c>
      <c r="J230"/>
    </row>
    <row r="231" spans="1:10" ht="12.75">
      <c r="A231" s="2">
        <f t="shared" si="19"/>
        <v>0</v>
      </c>
      <c r="B231" s="3" t="str">
        <f>VLOOKUP(A231,Коды!$A$2:$B$1047,2,FALSE)</f>
        <v xml:space="preserve">  </v>
      </c>
      <c r="J231"/>
    </row>
    <row r="232" spans="1:10" ht="12.75">
      <c r="A232" s="2">
        <f t="shared" si="19"/>
        <v>0</v>
      </c>
      <c r="B232" s="3" t="str">
        <f>VLOOKUP(A232,Коды!$A$2:$B$1047,2,FALSE)</f>
        <v xml:space="preserve">  </v>
      </c>
      <c r="J232"/>
    </row>
    <row r="233" spans="1:10" ht="12.75">
      <c r="A233" s="2">
        <f t="shared" si="19"/>
        <v>0</v>
      </c>
      <c r="B233" s="3" t="str">
        <f>VLOOKUP(A233,Коды!$A$2:$B$1047,2,FALSE)</f>
        <v xml:space="preserve">  </v>
      </c>
      <c r="J233"/>
    </row>
    <row r="234" spans="1:10" ht="12.75">
      <c r="A234" s="2">
        <f t="shared" si="19"/>
        <v>0</v>
      </c>
      <c r="B234" s="3" t="str">
        <f>VLOOKUP(A234,Коды!$A$2:$B$1047,2,FALSE)</f>
        <v xml:space="preserve">  </v>
      </c>
      <c r="J234"/>
    </row>
    <row r="235" spans="1:10" ht="12.75">
      <c r="A235" s="2">
        <f t="shared" si="19"/>
        <v>0</v>
      </c>
      <c r="B235" s="3" t="str">
        <f>VLOOKUP(A235,Коды!$A$2:$B$1047,2,FALSE)</f>
        <v xml:space="preserve">  </v>
      </c>
      <c r="J235"/>
    </row>
    <row r="236" spans="1:10" ht="12.75">
      <c r="A236" s="2">
        <f t="shared" si="19"/>
        <v>0</v>
      </c>
      <c r="B236" s="3" t="str">
        <f>VLOOKUP(A236,Коды!$A$2:$B$1047,2,FALSE)</f>
        <v xml:space="preserve">  </v>
      </c>
      <c r="J236"/>
    </row>
    <row r="237" spans="1:10" ht="12.75">
      <c r="A237" s="2">
        <f t="shared" si="19"/>
        <v>0</v>
      </c>
      <c r="B237" s="3" t="str">
        <f>VLOOKUP(A237,Коды!$A$2:$B$1047,2,FALSE)</f>
        <v xml:space="preserve">  </v>
      </c>
      <c r="J237"/>
    </row>
    <row r="238" spans="1:10" ht="12.75">
      <c r="A238" s="2">
        <f t="shared" si="19"/>
        <v>0</v>
      </c>
      <c r="B238" s="3" t="str">
        <f>VLOOKUP(A238,Коды!$A$2:$B$1047,2,FALSE)</f>
        <v xml:space="preserve">  </v>
      </c>
      <c r="J238"/>
    </row>
    <row r="239" spans="1:10" ht="12.75" hidden="1">
      <c r="A239" s="2">
        <f t="shared" si="19"/>
        <v>0</v>
      </c>
      <c r="B239" s="3" t="str">
        <f>VLOOKUP(A239,Коды!$A$2:$B$1047,2,FALSE)</f>
        <v xml:space="preserve">  </v>
      </c>
      <c r="J239"/>
    </row>
    <row r="240" spans="1:10" ht="12.75" hidden="1">
      <c r="A240" s="2">
        <f t="shared" si="19"/>
        <v>0</v>
      </c>
      <c r="B240" s="3" t="str">
        <f>VLOOKUP(A240,Коды!$A$2:$B$1047,2,FALSE)</f>
        <v xml:space="preserve">  </v>
      </c>
      <c r="J240"/>
    </row>
    <row r="241" spans="1:10" ht="12.75" hidden="1">
      <c r="A241" s="2">
        <f t="shared" si="19"/>
        <v>0</v>
      </c>
      <c r="B241" s="3" t="str">
        <f>VLOOKUP(A241,Коды!$A$2:$B$1047,2,FALSE)</f>
        <v xml:space="preserve">  </v>
      </c>
      <c r="J241"/>
    </row>
    <row r="242" spans="1:10" ht="12.75" hidden="1">
      <c r="A242" s="2">
        <f t="shared" si="19"/>
        <v>0</v>
      </c>
      <c r="B242" s="3" t="str">
        <f>VLOOKUP(A242,Коды!$A$2:$B$1047,2,FALSE)</f>
        <v xml:space="preserve">  </v>
      </c>
      <c r="J242"/>
    </row>
    <row r="243" spans="1:10" ht="12.75">
      <c r="A243" s="2">
        <f t="shared" si="19"/>
        <v>0</v>
      </c>
      <c r="B243" s="3" t="str">
        <f>VLOOKUP(A243,Коды!$A$2:$B$1047,2,FALSE)</f>
        <v xml:space="preserve">  </v>
      </c>
      <c r="J243"/>
    </row>
    <row r="244" spans="1:10" ht="12.75">
      <c r="A244" s="2">
        <f t="shared" si="19"/>
        <v>0</v>
      </c>
      <c r="J244"/>
    </row>
    <row r="245" spans="1:10" ht="12.75">
      <c r="A245" s="2">
        <f t="shared" si="19"/>
        <v>0</v>
      </c>
      <c r="B245" s="3" t="str">
        <f>VLOOKUP(A245,Коды!$A$2:$B$1047,2,FALSE)</f>
        <v xml:space="preserve">  </v>
      </c>
      <c r="J245"/>
    </row>
    <row r="246" spans="1:10" ht="12.75">
      <c r="A246" s="2">
        <f t="shared" si="19"/>
        <v>0</v>
      </c>
      <c r="B246" s="3" t="str">
        <f>VLOOKUP(A246,Коды!$A$2:$B$1047,2,FALSE)</f>
        <v xml:space="preserve">  </v>
      </c>
      <c r="J246"/>
    </row>
    <row r="247" spans="1:10" ht="12.75">
      <c r="A247" s="2">
        <f t="shared" si="19"/>
        <v>0</v>
      </c>
      <c r="B247" s="3" t="str">
        <f>VLOOKUP(A247,Коды!$A$2:$B$1047,2,FALSE)</f>
        <v xml:space="preserve">  </v>
      </c>
      <c r="J247"/>
    </row>
    <row r="248" spans="1:10" ht="12.75">
      <c r="A248" s="2">
        <f t="shared" si="19"/>
        <v>0</v>
      </c>
      <c r="B248" s="3" t="str">
        <f>VLOOKUP(A248,Коды!$A$2:$B$1047,2,FALSE)</f>
        <v xml:space="preserve">  </v>
      </c>
      <c r="J248"/>
    </row>
    <row r="249" spans="1:10" ht="12.75">
      <c r="A249" s="2">
        <f t="shared" si="19"/>
        <v>0</v>
      </c>
      <c r="B249" s="3" t="str">
        <f>VLOOKUP(A249,Коды!$A$2:$B$1047,2,FALSE)</f>
        <v xml:space="preserve">  </v>
      </c>
      <c r="J249"/>
    </row>
    <row r="250" spans="1:10" ht="12.75">
      <c r="A250" s="2">
        <f t="shared" si="19"/>
        <v>0</v>
      </c>
      <c r="B250" s="3" t="str">
        <f>VLOOKUP(A250,Коды!$A$2:$B$1047,2,FALSE)</f>
        <v xml:space="preserve">  </v>
      </c>
      <c r="J250"/>
    </row>
    <row r="251" spans="1:10" ht="12.75">
      <c r="A251" s="2">
        <f t="shared" si="19"/>
        <v>0</v>
      </c>
      <c r="B251" s="3" t="str">
        <f>VLOOKUP(A251,Коды!$A$2:$B$1047,2,FALSE)</f>
        <v xml:space="preserve">  </v>
      </c>
      <c r="J251"/>
    </row>
    <row r="252" spans="1:10" ht="12.75">
      <c r="A252" s="2">
        <f t="shared" si="19"/>
        <v>0</v>
      </c>
      <c r="B252" s="3" t="str">
        <f>VLOOKUP(A252,Коды!$A$2:$B$1047,2,FALSE)</f>
        <v xml:space="preserve">  </v>
      </c>
      <c r="J252"/>
    </row>
    <row r="253" spans="1:10" ht="12.75">
      <c r="A253" s="2">
        <f t="shared" si="19"/>
        <v>0</v>
      </c>
      <c r="B253" s="3" t="str">
        <f>VLOOKUP(A253,Коды!$A$2:$B$1047,2,FALSE)</f>
        <v xml:space="preserve">  </v>
      </c>
      <c r="J253"/>
    </row>
    <row r="254" spans="1:10" ht="12.75">
      <c r="A254" s="2">
        <f t="shared" si="19"/>
        <v>0</v>
      </c>
      <c r="B254" s="3" t="str">
        <f>VLOOKUP(A254,Коды!$A$2:$B$1047,2,FALSE)</f>
        <v xml:space="preserve">  </v>
      </c>
      <c r="J254"/>
    </row>
    <row r="255" spans="1:10" ht="12.75">
      <c r="A255" s="2">
        <f t="shared" si="19"/>
        <v>0</v>
      </c>
      <c r="B255" s="3" t="str">
        <f>VLOOKUP(A255,Коды!$A$2:$B$1047,2,FALSE)</f>
        <v xml:space="preserve">  </v>
      </c>
      <c r="J255"/>
    </row>
    <row r="256" spans="1:10" ht="12.75">
      <c r="A256" s="2">
        <f t="shared" si="19"/>
        <v>0</v>
      </c>
      <c r="B256" s="3" t="str">
        <f>VLOOKUP(A256,Коды!$A$2:$B$1047,2,FALSE)</f>
        <v xml:space="preserve">  </v>
      </c>
      <c r="J256"/>
    </row>
    <row r="257" spans="1:10" ht="12.75">
      <c r="A257" s="2">
        <f t="shared" si="19"/>
        <v>0</v>
      </c>
      <c r="B257" s="3" t="str">
        <f>VLOOKUP(A257,Коды!$A$2:$B$1047,2,FALSE)</f>
        <v xml:space="preserve">  </v>
      </c>
      <c r="J257"/>
    </row>
    <row r="258" spans="1:10" ht="12.75">
      <c r="A258" s="2">
        <f t="shared" si="19"/>
        <v>0</v>
      </c>
      <c r="B258" s="3" t="str">
        <f>VLOOKUP(A258,Коды!$A$2:$B$1047,2,FALSE)</f>
        <v xml:space="preserve">  </v>
      </c>
      <c r="J258"/>
    </row>
    <row r="259" spans="1:10" ht="12.75">
      <c r="A259" s="2">
        <f t="shared" si="19"/>
        <v>0</v>
      </c>
      <c r="B259" s="3" t="str">
        <f>VLOOKUP(A259,Коды!$A$2:$B$1047,2,FALSE)</f>
        <v xml:space="preserve">  </v>
      </c>
      <c r="J259"/>
    </row>
    <row r="260" spans="1:10" ht="12.75">
      <c r="A260" s="2">
        <f t="shared" si="19"/>
        <v>0</v>
      </c>
      <c r="B260" s="3" t="str">
        <f>VLOOKUP(A260,Коды!$A$2:$B$1047,2,FALSE)</f>
        <v xml:space="preserve">  </v>
      </c>
      <c r="J260"/>
    </row>
    <row r="261" spans="1:10" ht="12.75" hidden="1">
      <c r="A261" s="2">
        <f t="shared" si="19"/>
        <v>0</v>
      </c>
      <c r="B261" s="3" t="str">
        <f>VLOOKUP(A261,Коды!$A$2:$B$1047,2,FALSE)</f>
        <v xml:space="preserve">  </v>
      </c>
      <c r="J261"/>
    </row>
    <row r="262" spans="1:10" ht="12.75" hidden="1">
      <c r="A262" s="2">
        <f t="shared" si="19"/>
        <v>0</v>
      </c>
      <c r="B262" s="3" t="str">
        <f>VLOOKUP(A262,Коды!$A$2:$B$1047,2,FALSE)</f>
        <v xml:space="preserve">  </v>
      </c>
      <c r="J262"/>
    </row>
    <row r="263" spans="1:10" ht="12.75" hidden="1">
      <c r="A263" s="2">
        <f t="shared" si="19"/>
        <v>0</v>
      </c>
      <c r="B263" s="3" t="str">
        <f>VLOOKUP(A263,Коды!$A$2:$B$1047,2,FALSE)</f>
        <v xml:space="preserve">  </v>
      </c>
      <c r="J263"/>
    </row>
    <row r="264" spans="1:10" ht="12.75" hidden="1">
      <c r="A264" s="2">
        <f t="shared" si="19"/>
        <v>0</v>
      </c>
      <c r="B264" s="3" t="str">
        <f>VLOOKUP(A264,Коды!$A$2:$B$1047,2,FALSE)</f>
        <v xml:space="preserve">  </v>
      </c>
      <c r="J264"/>
    </row>
    <row r="265" spans="1:10" ht="12.75">
      <c r="A265" s="2">
        <f t="shared" si="19"/>
        <v>0</v>
      </c>
      <c r="B265" s="3" t="str">
        <f>VLOOKUP(A265,Коды!$A$2:$B$1047,2,FALSE)</f>
        <v xml:space="preserve">  </v>
      </c>
      <c r="J265"/>
    </row>
    <row r="266" spans="1:10" ht="12.75">
      <c r="A266" s="2">
        <f t="shared" si="19"/>
        <v>0</v>
      </c>
      <c r="J266"/>
    </row>
    <row r="267" spans="1:10" ht="12.75">
      <c r="A267" s="2">
        <f t="shared" si="19"/>
        <v>0</v>
      </c>
      <c r="B267" s="3" t="str">
        <f>VLOOKUP(A267,Коды!$A$2:$B$1047,2,FALSE)</f>
        <v xml:space="preserve">  </v>
      </c>
      <c r="J267"/>
    </row>
    <row r="268" spans="1:10" ht="12.75">
      <c r="A268" s="2">
        <f t="shared" si="19"/>
        <v>0</v>
      </c>
      <c r="B268" s="3" t="str">
        <f>VLOOKUP(A268,Коды!$A$2:$B$1047,2,FALSE)</f>
        <v xml:space="preserve">  </v>
      </c>
      <c r="J268"/>
    </row>
    <row r="269" spans="1:10" ht="12.75">
      <c r="A269" s="2">
        <f aca="true" t="shared" si="20" ref="A269:A332">IF(L269&lt;&gt;0,L269,IF(K269&lt;&gt;0,K269,IF(J269&lt;&gt;0,J269*10,IF(I269&lt;&gt;0,I269,0))))</f>
        <v>0</v>
      </c>
      <c r="B269" s="3" t="str">
        <f>VLOOKUP(A269,Коды!$A$2:$B$1047,2,FALSE)</f>
        <v xml:space="preserve">  </v>
      </c>
      <c r="J269"/>
    </row>
    <row r="270" spans="1:10" ht="12.75">
      <c r="A270" s="2">
        <f t="shared" si="20"/>
        <v>0</v>
      </c>
      <c r="B270" s="3" t="str">
        <f>VLOOKUP(A270,Коды!$A$2:$B$1047,2,FALSE)</f>
        <v xml:space="preserve">  </v>
      </c>
      <c r="J270"/>
    </row>
    <row r="271" spans="1:10" ht="12.75">
      <c r="A271" s="2">
        <f t="shared" si="20"/>
        <v>0</v>
      </c>
      <c r="B271" s="3" t="str">
        <f>VLOOKUP(A271,Коды!$A$2:$B$1047,2,FALSE)</f>
        <v xml:space="preserve">  </v>
      </c>
      <c r="J271"/>
    </row>
    <row r="272" spans="1:10" ht="12.75">
      <c r="A272" s="2">
        <f t="shared" si="20"/>
        <v>0</v>
      </c>
      <c r="B272" s="3" t="str">
        <f>VLOOKUP(A272,Коды!$A$2:$B$1047,2,FALSE)</f>
        <v xml:space="preserve">  </v>
      </c>
      <c r="J272"/>
    </row>
    <row r="273" spans="1:10" ht="12.75">
      <c r="A273" s="2">
        <f t="shared" si="20"/>
        <v>0</v>
      </c>
      <c r="B273" s="3" t="str">
        <f>VLOOKUP(A273,Коды!$A$2:$B$1047,2,FALSE)</f>
        <v xml:space="preserve">  </v>
      </c>
      <c r="J273"/>
    </row>
    <row r="274" spans="1:10" ht="12.75">
      <c r="A274" s="2">
        <f t="shared" si="20"/>
        <v>0</v>
      </c>
      <c r="B274" s="3" t="str">
        <f>VLOOKUP(A274,Коды!$A$2:$B$1047,2,FALSE)</f>
        <v xml:space="preserve">  </v>
      </c>
      <c r="J274"/>
    </row>
    <row r="275" spans="1:10" ht="12.75">
      <c r="A275" s="2">
        <f t="shared" si="20"/>
        <v>0</v>
      </c>
      <c r="B275" s="3" t="str">
        <f>VLOOKUP(A275,Коды!$A$2:$B$1047,2,FALSE)</f>
        <v xml:space="preserve">  </v>
      </c>
      <c r="J275"/>
    </row>
    <row r="276" spans="1:10" ht="12.75">
      <c r="A276" s="2">
        <f t="shared" si="20"/>
        <v>0</v>
      </c>
      <c r="B276" s="3" t="str">
        <f>VLOOKUP(A276,Коды!$A$2:$B$1047,2,FALSE)</f>
        <v xml:space="preserve">  </v>
      </c>
      <c r="J276"/>
    </row>
    <row r="277" spans="1:10" ht="12.75">
      <c r="A277" s="2">
        <f t="shared" si="20"/>
        <v>0</v>
      </c>
      <c r="B277" s="3" t="str">
        <f>VLOOKUP(A277,Коды!$A$2:$B$1047,2,FALSE)</f>
        <v xml:space="preserve">  </v>
      </c>
      <c r="J277"/>
    </row>
    <row r="278" spans="1:10" ht="12.75">
      <c r="A278" s="2">
        <f t="shared" si="20"/>
        <v>0</v>
      </c>
      <c r="B278" s="3" t="str">
        <f>VLOOKUP(A278,Коды!$A$2:$B$1047,2,FALSE)</f>
        <v xml:space="preserve">  </v>
      </c>
      <c r="J278"/>
    </row>
    <row r="279" spans="1:10" ht="12.75">
      <c r="A279" s="2">
        <f t="shared" si="20"/>
        <v>0</v>
      </c>
      <c r="B279" s="3" t="str">
        <f>VLOOKUP(A279,Коды!$A$2:$B$1047,2,FALSE)</f>
        <v xml:space="preserve">  </v>
      </c>
      <c r="J279"/>
    </row>
    <row r="280" spans="1:10" ht="12.75">
      <c r="A280" s="2">
        <f t="shared" si="20"/>
        <v>0</v>
      </c>
      <c r="B280" s="3" t="str">
        <f>VLOOKUP(A280,Коды!$A$2:$B$1047,2,FALSE)</f>
        <v xml:space="preserve">  </v>
      </c>
      <c r="J280"/>
    </row>
    <row r="281" spans="1:10" ht="12.75">
      <c r="A281" s="2">
        <f t="shared" si="20"/>
        <v>0</v>
      </c>
      <c r="B281" s="3" t="str">
        <f>VLOOKUP(A281,Коды!$A$2:$B$1047,2,FALSE)</f>
        <v xml:space="preserve">  </v>
      </c>
      <c r="J281"/>
    </row>
    <row r="282" spans="1:11" ht="12.75">
      <c r="A282" s="2">
        <f t="shared" si="20"/>
        <v>0</v>
      </c>
      <c r="B282" s="3" t="str">
        <f>VLOOKUP(A282,Коды!$A$2:$B$1047,2,FALSE)</f>
        <v xml:space="preserve">  </v>
      </c>
      <c r="I282" s="27"/>
      <c r="J282" s="27"/>
      <c r="K282" s="31"/>
    </row>
    <row r="283" spans="1:11" ht="12.75">
      <c r="A283" s="2">
        <f t="shared" si="20"/>
        <v>0</v>
      </c>
      <c r="B283" s="3" t="str">
        <f>VLOOKUP(A283,Коды!$A$2:$B$1047,2,FALSE)</f>
        <v xml:space="preserve">  </v>
      </c>
      <c r="I283" s="27"/>
      <c r="J283" s="27"/>
      <c r="K283" s="31"/>
    </row>
    <row r="284" spans="1:11" ht="12.75">
      <c r="A284" s="2">
        <f t="shared" si="20"/>
        <v>0</v>
      </c>
      <c r="B284" s="3" t="str">
        <f>VLOOKUP(A284,Коды!$A$2:$B$1047,2,FALSE)</f>
        <v xml:space="preserve">  </v>
      </c>
      <c r="I284" s="27"/>
      <c r="J284" s="27"/>
      <c r="K284" s="31"/>
    </row>
    <row r="285" spans="1:11" ht="12.75">
      <c r="A285" s="2">
        <f t="shared" si="20"/>
        <v>0</v>
      </c>
      <c r="B285" s="3" t="str">
        <f>VLOOKUP(A285,Коды!$A$2:$B$1047,2,FALSE)</f>
        <v xml:space="preserve">  </v>
      </c>
      <c r="I285" s="27"/>
      <c r="J285" s="27"/>
      <c r="K285" s="31"/>
    </row>
    <row r="286" spans="1:11" ht="12.75">
      <c r="A286" s="2">
        <f t="shared" si="20"/>
        <v>0</v>
      </c>
      <c r="B286" s="3" t="str">
        <f>VLOOKUP(A286,Коды!$A$2:$B$1047,2,FALSE)</f>
        <v xml:space="preserve">  </v>
      </c>
      <c r="I286" s="27"/>
      <c r="J286" s="27"/>
      <c r="K286" s="31"/>
    </row>
    <row r="287" spans="1:11" ht="12.75">
      <c r="A287" s="2">
        <f t="shared" si="20"/>
        <v>0</v>
      </c>
      <c r="B287" s="3" t="str">
        <f>VLOOKUP(A287,Коды!$A$2:$B$1047,2,FALSE)</f>
        <v xml:space="preserve">  </v>
      </c>
      <c r="I287" s="27"/>
      <c r="J287" s="27"/>
      <c r="K287" s="31"/>
    </row>
    <row r="288" spans="1:11" ht="12.75">
      <c r="A288" s="2">
        <f t="shared" si="20"/>
        <v>0</v>
      </c>
      <c r="B288" s="3" t="str">
        <f>VLOOKUP(A288,Коды!$A$2:$B$1047,2,FALSE)</f>
        <v xml:space="preserve">  </v>
      </c>
      <c r="I288" s="27"/>
      <c r="J288" s="27"/>
      <c r="K288" s="31"/>
    </row>
    <row r="289" spans="1:11" ht="12.75">
      <c r="A289" s="2">
        <f t="shared" si="20"/>
        <v>0</v>
      </c>
      <c r="B289" s="3" t="str">
        <f>VLOOKUP(A289,Коды!$A$2:$B$1047,2,FALSE)</f>
        <v xml:space="preserve">  </v>
      </c>
      <c r="I289" s="27"/>
      <c r="J289" s="27"/>
      <c r="K289" s="31"/>
    </row>
    <row r="290" spans="1:11" ht="12.75">
      <c r="A290" s="2">
        <f t="shared" si="20"/>
        <v>0</v>
      </c>
      <c r="B290" s="3" t="str">
        <f>VLOOKUP(A290,Коды!$A$2:$B$1047,2,FALSE)</f>
        <v xml:space="preserve">  </v>
      </c>
      <c r="I290" s="27"/>
      <c r="J290" s="27"/>
      <c r="K290" s="31"/>
    </row>
    <row r="291" spans="1:11" ht="12.75">
      <c r="A291" s="2">
        <f t="shared" si="20"/>
        <v>0</v>
      </c>
      <c r="B291" s="3" t="str">
        <f>VLOOKUP(A291,Коды!$A$2:$B$1047,2,FALSE)</f>
        <v xml:space="preserve">  </v>
      </c>
      <c r="I291" s="27"/>
      <c r="J291" s="27"/>
      <c r="K291" s="31"/>
    </row>
    <row r="292" spans="1:11" ht="12.75">
      <c r="A292" s="2">
        <f t="shared" si="20"/>
        <v>0</v>
      </c>
      <c r="B292" s="3" t="str">
        <f>VLOOKUP(A292,Коды!$A$2:$B$1047,2,FALSE)</f>
        <v xml:space="preserve">  </v>
      </c>
      <c r="I292" s="27"/>
      <c r="J292" s="27"/>
      <c r="K292" s="31"/>
    </row>
    <row r="293" spans="1:11" ht="12.75">
      <c r="A293" s="2">
        <f t="shared" si="20"/>
        <v>0</v>
      </c>
      <c r="B293" s="3" t="str">
        <f>VLOOKUP(A293,Коды!$A$2:$B$1047,2,FALSE)</f>
        <v xml:space="preserve">  </v>
      </c>
      <c r="I293" s="27"/>
      <c r="J293" s="27"/>
      <c r="K293" s="31"/>
    </row>
    <row r="294" spans="1:11" ht="12.75">
      <c r="A294" s="2">
        <f t="shared" si="20"/>
        <v>0</v>
      </c>
      <c r="B294" s="3" t="str">
        <f>VLOOKUP(A294,Коды!$A$2:$B$1047,2,FALSE)</f>
        <v xml:space="preserve">  </v>
      </c>
      <c r="I294" s="27"/>
      <c r="J294" s="27"/>
      <c r="K294" s="31"/>
    </row>
    <row r="295" spans="1:11" ht="12.75">
      <c r="A295" s="2">
        <f t="shared" si="20"/>
        <v>0</v>
      </c>
      <c r="B295" s="3" t="str">
        <f>VLOOKUP(A295,Коды!$A$2:$B$1047,2,FALSE)</f>
        <v xml:space="preserve">  </v>
      </c>
      <c r="I295" s="27"/>
      <c r="J295" s="27"/>
      <c r="K295" s="31"/>
    </row>
    <row r="296" spans="1:11" ht="12.75">
      <c r="A296" s="2">
        <f t="shared" si="20"/>
        <v>0</v>
      </c>
      <c r="B296" s="3" t="str">
        <f>VLOOKUP(A296,Коды!$A$2:$B$1047,2,FALSE)</f>
        <v xml:space="preserve">  </v>
      </c>
      <c r="I296" s="27"/>
      <c r="J296" s="27"/>
      <c r="K296" s="31"/>
    </row>
    <row r="297" spans="1:11" ht="12.75">
      <c r="A297" s="2">
        <f t="shared" si="20"/>
        <v>0</v>
      </c>
      <c r="B297" s="3" t="str">
        <f>VLOOKUP(A297,Коды!$A$2:$B$1047,2,FALSE)</f>
        <v xml:space="preserve">  </v>
      </c>
      <c r="I297" s="27"/>
      <c r="J297" s="27"/>
      <c r="K297" s="31"/>
    </row>
    <row r="298" spans="1:11" ht="12.75">
      <c r="A298" s="2">
        <f t="shared" si="20"/>
        <v>0</v>
      </c>
      <c r="B298" s="3" t="str">
        <f>VLOOKUP(A298,Коды!$A$2:$B$1047,2,FALSE)</f>
        <v xml:space="preserve">  </v>
      </c>
      <c r="I298" s="27"/>
      <c r="J298" s="27"/>
      <c r="K298" s="31"/>
    </row>
    <row r="299" spans="1:11" ht="12.75">
      <c r="A299" s="2">
        <f t="shared" si="20"/>
        <v>0</v>
      </c>
      <c r="B299" s="3" t="str">
        <f>VLOOKUP(A299,Коды!$A$2:$B$1047,2,FALSE)</f>
        <v xml:space="preserve">  </v>
      </c>
      <c r="I299" s="27"/>
      <c r="J299" s="27"/>
      <c r="K299" s="31"/>
    </row>
    <row r="300" spans="1:11" ht="12.75">
      <c r="A300" s="2">
        <f t="shared" si="20"/>
        <v>0</v>
      </c>
      <c r="B300" s="3" t="str">
        <f>VLOOKUP(A300,Коды!$A$2:$B$1047,2,FALSE)</f>
        <v xml:space="preserve">  </v>
      </c>
      <c r="I300" s="27"/>
      <c r="J300" s="27"/>
      <c r="K300" s="31"/>
    </row>
    <row r="301" spans="1:11" ht="12.75">
      <c r="A301" s="2">
        <f t="shared" si="20"/>
        <v>0</v>
      </c>
      <c r="B301" s="3" t="str">
        <f>VLOOKUP(A301,Коды!$A$2:$B$1047,2,FALSE)</f>
        <v xml:space="preserve">  </v>
      </c>
      <c r="I301" s="27"/>
      <c r="J301" s="27"/>
      <c r="K301" s="31"/>
    </row>
    <row r="302" spans="1:11" ht="12.75">
      <c r="A302" s="2">
        <f t="shared" si="20"/>
        <v>0</v>
      </c>
      <c r="B302" s="3" t="str">
        <f>VLOOKUP(A302,Коды!$A$2:$B$1047,2,FALSE)</f>
        <v xml:space="preserve">  </v>
      </c>
      <c r="I302" s="27"/>
      <c r="J302" s="27"/>
      <c r="K302" s="31"/>
    </row>
    <row r="303" spans="1:11" ht="12.75">
      <c r="A303" s="2">
        <f t="shared" si="20"/>
        <v>0</v>
      </c>
      <c r="B303" s="3" t="str">
        <f>VLOOKUP(A303,Коды!$A$2:$B$1047,2,FALSE)</f>
        <v xml:space="preserve">  </v>
      </c>
      <c r="I303" s="27"/>
      <c r="J303" s="27"/>
      <c r="K303" s="31"/>
    </row>
    <row r="304" spans="1:11" ht="12.75">
      <c r="A304" s="2">
        <f t="shared" si="20"/>
        <v>0</v>
      </c>
      <c r="B304" s="3" t="str">
        <f>VLOOKUP(A304,Коды!$A$2:$B$1047,2,FALSE)</f>
        <v xml:space="preserve">  </v>
      </c>
      <c r="I304" s="27"/>
      <c r="J304" s="27"/>
      <c r="K304" s="31"/>
    </row>
    <row r="305" spans="1:11" ht="12.75">
      <c r="A305" s="2">
        <f t="shared" si="20"/>
        <v>0</v>
      </c>
      <c r="B305" s="3" t="str">
        <f>VLOOKUP(A305,Коды!$A$2:$B$1047,2,FALSE)</f>
        <v xml:space="preserve">  </v>
      </c>
      <c r="I305" s="27"/>
      <c r="J305" s="27"/>
      <c r="K305" s="31"/>
    </row>
    <row r="306" spans="1:11" ht="12.75">
      <c r="A306" s="2">
        <f t="shared" si="20"/>
        <v>0</v>
      </c>
      <c r="B306" s="3" t="str">
        <f>VLOOKUP(A306,Коды!$A$2:$B$1047,2,FALSE)</f>
        <v xml:space="preserve">  </v>
      </c>
      <c r="I306" s="27"/>
      <c r="J306" s="27"/>
      <c r="K306" s="31"/>
    </row>
    <row r="307" spans="1:11" ht="12.75">
      <c r="A307" s="2">
        <f t="shared" si="20"/>
        <v>0</v>
      </c>
      <c r="B307" s="3" t="str">
        <f>VLOOKUP(A307,Коды!$A$2:$B$1047,2,FALSE)</f>
        <v xml:space="preserve">  </v>
      </c>
      <c r="I307" s="27"/>
      <c r="J307" s="27"/>
      <c r="K307" s="31"/>
    </row>
    <row r="308" spans="1:11" ht="12.75">
      <c r="A308" s="2">
        <f t="shared" si="20"/>
        <v>0</v>
      </c>
      <c r="B308" s="3" t="str">
        <f>VLOOKUP(A308,Коды!$A$2:$B$1047,2,FALSE)</f>
        <v xml:space="preserve">  </v>
      </c>
      <c r="I308" s="27"/>
      <c r="J308" s="27"/>
      <c r="K308" s="31"/>
    </row>
    <row r="309" spans="1:11" ht="12.75">
      <c r="A309" s="2">
        <f t="shared" si="20"/>
        <v>0</v>
      </c>
      <c r="B309" s="3" t="str">
        <f>VLOOKUP(A309,Коды!$A$2:$B$1047,2,FALSE)</f>
        <v xml:space="preserve">  </v>
      </c>
      <c r="I309" s="27"/>
      <c r="J309" s="27"/>
      <c r="K309" s="31"/>
    </row>
    <row r="310" spans="1:11" ht="12.75">
      <c r="A310" s="2">
        <f t="shared" si="20"/>
        <v>0</v>
      </c>
      <c r="B310" s="3" t="str">
        <f>VLOOKUP(A310,Коды!$A$2:$B$1047,2,FALSE)</f>
        <v xml:space="preserve">  </v>
      </c>
      <c r="I310" s="27"/>
      <c r="J310" s="27"/>
      <c r="K310" s="31"/>
    </row>
    <row r="311" spans="1:11" ht="12.75">
      <c r="A311" s="2">
        <f t="shared" si="20"/>
        <v>0</v>
      </c>
      <c r="B311" s="3" t="str">
        <f>VLOOKUP(A311,Коды!$A$2:$B$1047,2,FALSE)</f>
        <v xml:space="preserve">  </v>
      </c>
      <c r="I311" s="27"/>
      <c r="K311" s="31"/>
    </row>
    <row r="312" spans="1:11" ht="12.75">
      <c r="A312" s="2">
        <f t="shared" si="20"/>
        <v>0</v>
      </c>
      <c r="B312" s="3" t="str">
        <f>VLOOKUP(A312,Коды!$A$2:$B$1047,2,FALSE)</f>
        <v xml:space="preserve">  </v>
      </c>
      <c r="I312" s="27"/>
      <c r="K312" s="31"/>
    </row>
    <row r="313" spans="1:11" ht="12.75">
      <c r="A313" s="2">
        <f t="shared" si="20"/>
        <v>0</v>
      </c>
      <c r="B313" s="3" t="str">
        <f>VLOOKUP(A313,Коды!$A$2:$B$1047,2,FALSE)</f>
        <v xml:space="preserve">  </v>
      </c>
      <c r="I313" s="27"/>
      <c r="K313" s="31"/>
    </row>
    <row r="314" spans="1:11" ht="12.75">
      <c r="A314" s="2">
        <f t="shared" si="20"/>
        <v>0</v>
      </c>
      <c r="B314" s="3" t="str">
        <f>VLOOKUP(A314,Коды!$A$2:$B$1047,2,FALSE)</f>
        <v xml:space="preserve">  </v>
      </c>
      <c r="I314" s="27"/>
      <c r="K314" s="31"/>
    </row>
    <row r="315" spans="1:11" ht="12.75">
      <c r="A315" s="2">
        <f t="shared" si="20"/>
        <v>0</v>
      </c>
      <c r="B315" s="3" t="str">
        <f>VLOOKUP(A315,Коды!$A$2:$B$1047,2,FALSE)</f>
        <v xml:space="preserve">  </v>
      </c>
      <c r="I315" s="27"/>
      <c r="K315" s="31"/>
    </row>
    <row r="316" spans="1:11" ht="12.75">
      <c r="A316" s="2">
        <f t="shared" si="20"/>
        <v>0</v>
      </c>
      <c r="B316" s="3" t="str">
        <f>VLOOKUP(A316,Коды!$A$2:$B$1047,2,FALSE)</f>
        <v xml:space="preserve">  </v>
      </c>
      <c r="I316" s="27"/>
      <c r="K316" s="31"/>
    </row>
    <row r="317" spans="1:11" ht="12.75">
      <c r="A317" s="2">
        <f t="shared" si="20"/>
        <v>0</v>
      </c>
      <c r="B317" s="3" t="str">
        <f>VLOOKUP(A317,Коды!$A$2:$B$1047,2,FALSE)</f>
        <v xml:space="preserve">  </v>
      </c>
      <c r="I317" s="27"/>
      <c r="K317" s="31"/>
    </row>
    <row r="318" spans="1:11" ht="12.75">
      <c r="A318" s="2">
        <f t="shared" si="20"/>
        <v>0</v>
      </c>
      <c r="B318" s="3" t="str">
        <f>VLOOKUP(A318,Коды!$A$2:$B$1047,2,FALSE)</f>
        <v xml:space="preserve">  </v>
      </c>
      <c r="I318" s="27"/>
      <c r="K318" s="31"/>
    </row>
    <row r="319" spans="1:11" ht="12.75">
      <c r="A319" s="2">
        <f t="shared" si="20"/>
        <v>0</v>
      </c>
      <c r="B319" s="3" t="str">
        <f>VLOOKUP(A319,Коды!$A$2:$B$1047,2,FALSE)</f>
        <v xml:space="preserve">  </v>
      </c>
      <c r="I319" s="27"/>
      <c r="K319" s="31"/>
    </row>
    <row r="320" spans="1:11" ht="12.75">
      <c r="A320" s="2">
        <f t="shared" si="20"/>
        <v>0</v>
      </c>
      <c r="B320" s="3" t="str">
        <f>VLOOKUP(A320,Коды!$A$2:$B$1047,2,FALSE)</f>
        <v xml:space="preserve">  </v>
      </c>
      <c r="I320" s="27"/>
      <c r="K320" s="31"/>
    </row>
    <row r="321" spans="1:11" ht="12.75">
      <c r="A321" s="2">
        <f t="shared" si="20"/>
        <v>0</v>
      </c>
      <c r="B321" s="3" t="str">
        <f>VLOOKUP(A321,Коды!$A$2:$B$1047,2,FALSE)</f>
        <v xml:space="preserve">  </v>
      </c>
      <c r="I321" s="27"/>
      <c r="K321" s="31"/>
    </row>
    <row r="322" spans="1:11" ht="12.75">
      <c r="A322" s="2">
        <f t="shared" si="20"/>
        <v>0</v>
      </c>
      <c r="B322" s="3" t="str">
        <f>VLOOKUP(A322,Коды!$A$2:$B$1047,2,FALSE)</f>
        <v xml:space="preserve">  </v>
      </c>
      <c r="I322" s="27"/>
      <c r="K322" s="31"/>
    </row>
    <row r="323" spans="1:11" ht="12.75">
      <c r="A323" s="2">
        <f t="shared" si="20"/>
        <v>0</v>
      </c>
      <c r="B323" s="3" t="str">
        <f>VLOOKUP(A323,Коды!$A$2:$B$1047,2,FALSE)</f>
        <v xml:space="preserve">  </v>
      </c>
      <c r="I323" s="27"/>
      <c r="K323" s="31"/>
    </row>
    <row r="324" spans="1:11" ht="12.75">
      <c r="A324" s="2">
        <f t="shared" si="20"/>
        <v>0</v>
      </c>
      <c r="B324" s="3" t="str">
        <f>VLOOKUP(A324,Коды!$A$2:$B$1047,2,FALSE)</f>
        <v xml:space="preserve">  </v>
      </c>
      <c r="I324" s="27"/>
      <c r="K324" s="31"/>
    </row>
    <row r="325" spans="1:11" ht="12.75">
      <c r="A325" s="2">
        <f t="shared" si="20"/>
        <v>0</v>
      </c>
      <c r="B325" s="3" t="str">
        <f>VLOOKUP(A325,Коды!$A$2:$B$1047,2,FALSE)</f>
        <v xml:space="preserve">  </v>
      </c>
      <c r="I325" s="27"/>
      <c r="K325" s="31"/>
    </row>
    <row r="326" spans="1:11" ht="12.75">
      <c r="A326" s="2">
        <f t="shared" si="20"/>
        <v>0</v>
      </c>
      <c r="B326" s="3" t="str">
        <f>VLOOKUP(A326,Коды!$A$2:$B$1047,2,FALSE)</f>
        <v xml:space="preserve">  </v>
      </c>
      <c r="I326" s="27"/>
      <c r="K326" s="31"/>
    </row>
    <row r="327" spans="1:11" ht="12.75">
      <c r="A327" s="2">
        <f t="shared" si="20"/>
        <v>0</v>
      </c>
      <c r="B327" s="3" t="str">
        <f>VLOOKUP(A327,Коды!$A$2:$B$1047,2,FALSE)</f>
        <v xml:space="preserve">  </v>
      </c>
      <c r="I327" s="27"/>
      <c r="K327" s="31"/>
    </row>
    <row r="328" spans="1:11" ht="12.75">
      <c r="A328" s="2">
        <f t="shared" si="20"/>
        <v>0</v>
      </c>
      <c r="B328" s="3" t="str">
        <f>VLOOKUP(A328,Коды!$A$2:$B$1047,2,FALSE)</f>
        <v xml:space="preserve">  </v>
      </c>
      <c r="I328" s="27"/>
      <c r="K328" s="31"/>
    </row>
    <row r="329" spans="1:11" ht="12.75">
      <c r="A329" s="2">
        <f t="shared" si="20"/>
        <v>0</v>
      </c>
      <c r="B329" s="3" t="str">
        <f>VLOOKUP(A329,Коды!$A$2:$B$1047,2,FALSE)</f>
        <v xml:space="preserve">  </v>
      </c>
      <c r="I329" s="27"/>
      <c r="K329" s="31"/>
    </row>
    <row r="330" spans="1:11" ht="12.75">
      <c r="A330" s="2">
        <f t="shared" si="20"/>
        <v>0</v>
      </c>
      <c r="B330" s="3" t="str">
        <f>VLOOKUP(A330,Коды!$A$2:$B$1047,2,FALSE)</f>
        <v xml:space="preserve">  </v>
      </c>
      <c r="I330" s="27"/>
      <c r="K330" s="31"/>
    </row>
    <row r="331" spans="1:11" ht="12.75">
      <c r="A331" s="2">
        <f t="shared" si="20"/>
        <v>0</v>
      </c>
      <c r="B331" s="3" t="str">
        <f>VLOOKUP(A331,Коды!$A$2:$B$1047,2,FALSE)</f>
        <v xml:space="preserve">  </v>
      </c>
      <c r="I331" s="27"/>
      <c r="K331" s="31"/>
    </row>
    <row r="332" spans="1:11" ht="12.75">
      <c r="A332" s="2">
        <f t="shared" si="20"/>
        <v>0</v>
      </c>
      <c r="B332" s="3" t="str">
        <f>VLOOKUP(A332,Коды!$A$2:$B$1047,2,FALSE)</f>
        <v xml:space="preserve">  </v>
      </c>
      <c r="I332" s="27"/>
      <c r="K332" s="31"/>
    </row>
    <row r="333" spans="1:11" ht="12.75">
      <c r="A333" s="2">
        <f aca="true" t="shared" si="21" ref="A333:A396">IF(L333&lt;&gt;0,L333,IF(K333&lt;&gt;0,K333,IF(J333&lt;&gt;0,J333*10,IF(I333&lt;&gt;0,I333,0))))</f>
        <v>0</v>
      </c>
      <c r="B333" s="3" t="str">
        <f>VLOOKUP(A333,Коды!$A$2:$B$1047,2,FALSE)</f>
        <v xml:space="preserve">  </v>
      </c>
      <c r="I333" s="27"/>
      <c r="K333" s="31"/>
    </row>
    <row r="334" spans="1:11" ht="12.75">
      <c r="A334" s="2">
        <f t="shared" si="21"/>
        <v>0</v>
      </c>
      <c r="B334" s="3" t="str">
        <f>VLOOKUP(A334,Коды!$A$2:$B$1047,2,FALSE)</f>
        <v xml:space="preserve">  </v>
      </c>
      <c r="I334" s="27"/>
      <c r="K334" s="31"/>
    </row>
    <row r="335" spans="1:11" ht="12.75">
      <c r="A335" s="2">
        <f t="shared" si="21"/>
        <v>0</v>
      </c>
      <c r="B335" s="3" t="str">
        <f>VLOOKUP(A335,Коды!$A$2:$B$1047,2,FALSE)</f>
        <v xml:space="preserve">  </v>
      </c>
      <c r="I335" s="27"/>
      <c r="K335" s="31"/>
    </row>
    <row r="336" spans="1:11" ht="12.75">
      <c r="A336" s="2">
        <f t="shared" si="21"/>
        <v>0</v>
      </c>
      <c r="B336" s="3" t="str">
        <f>VLOOKUP(A336,Коды!$A$2:$B$1047,2,FALSE)</f>
        <v xml:space="preserve">  </v>
      </c>
      <c r="I336" s="27"/>
      <c r="K336" s="31"/>
    </row>
    <row r="337" spans="1:11" ht="12.75">
      <c r="A337" s="2">
        <f t="shared" si="21"/>
        <v>0</v>
      </c>
      <c r="B337" s="3" t="str">
        <f>VLOOKUP(A337,Коды!$A$2:$B$1047,2,FALSE)</f>
        <v xml:space="preserve">  </v>
      </c>
      <c r="I337" s="27"/>
      <c r="K337" s="31"/>
    </row>
    <row r="338" spans="1:11" ht="12.75">
      <c r="A338" s="2">
        <f t="shared" si="21"/>
        <v>0</v>
      </c>
      <c r="B338" s="3" t="str">
        <f>VLOOKUP(A338,Коды!$A$2:$B$1047,2,FALSE)</f>
        <v xml:space="preserve">  </v>
      </c>
      <c r="I338" s="27"/>
      <c r="K338" s="31"/>
    </row>
    <row r="339" spans="1:11" ht="12.75">
      <c r="A339" s="2">
        <f t="shared" si="21"/>
        <v>0</v>
      </c>
      <c r="B339" s="3" t="str">
        <f>VLOOKUP(A339,Коды!$A$2:$B$1047,2,FALSE)</f>
        <v xml:space="preserve">  </v>
      </c>
      <c r="I339" s="27"/>
      <c r="K339" s="31"/>
    </row>
    <row r="340" spans="1:11" ht="12.75">
      <c r="A340" s="2">
        <f t="shared" si="21"/>
        <v>0</v>
      </c>
      <c r="B340" s="3" t="str">
        <f>VLOOKUP(A340,Коды!$A$2:$B$1047,2,FALSE)</f>
        <v xml:space="preserve">  </v>
      </c>
      <c r="I340" s="27"/>
      <c r="K340" s="31"/>
    </row>
    <row r="341" spans="1:11" ht="12.75">
      <c r="A341" s="2">
        <f t="shared" si="21"/>
        <v>0</v>
      </c>
      <c r="B341" s="3" t="str">
        <f>VLOOKUP(A341,Коды!$A$2:$B$1047,2,FALSE)</f>
        <v xml:space="preserve">  </v>
      </c>
      <c r="I341" s="27"/>
      <c r="K341" s="31"/>
    </row>
    <row r="342" spans="1:11" ht="12.75">
      <c r="A342" s="2">
        <f t="shared" si="21"/>
        <v>0</v>
      </c>
      <c r="B342" s="3" t="str">
        <f>VLOOKUP(A342,Коды!$A$2:$B$1047,2,FALSE)</f>
        <v xml:space="preserve">  </v>
      </c>
      <c r="I342" s="27"/>
      <c r="K342" s="31"/>
    </row>
    <row r="343" spans="1:11" ht="12.75">
      <c r="A343" s="2">
        <f t="shared" si="21"/>
        <v>0</v>
      </c>
      <c r="B343" s="3" t="str">
        <f>VLOOKUP(A343,Коды!$A$2:$B$1047,2,FALSE)</f>
        <v xml:space="preserve">  </v>
      </c>
      <c r="I343" s="27"/>
      <c r="K343" s="31"/>
    </row>
    <row r="344" spans="1:11" ht="12.75">
      <c r="A344" s="2">
        <f t="shared" si="21"/>
        <v>0</v>
      </c>
      <c r="B344" s="3" t="str">
        <f>VLOOKUP(A344,Коды!$A$2:$B$1047,2,FALSE)</f>
        <v xml:space="preserve">  </v>
      </c>
      <c r="I344" s="27"/>
      <c r="K344" s="31"/>
    </row>
    <row r="345" spans="1:11" ht="12.75">
      <c r="A345" s="2">
        <f t="shared" si="21"/>
        <v>0</v>
      </c>
      <c r="B345" s="3" t="str">
        <f>VLOOKUP(A345,Коды!$A$2:$B$1047,2,FALSE)</f>
        <v xml:space="preserve">  </v>
      </c>
      <c r="I345" s="27"/>
      <c r="K345" s="31"/>
    </row>
    <row r="346" spans="1:11" ht="12.75">
      <c r="A346" s="2">
        <f t="shared" si="21"/>
        <v>0</v>
      </c>
      <c r="B346" s="3" t="str">
        <f>VLOOKUP(A346,Коды!$A$2:$B$1047,2,FALSE)</f>
        <v xml:space="preserve">  </v>
      </c>
      <c r="I346" s="27"/>
      <c r="K346" s="31"/>
    </row>
    <row r="347" spans="1:11" ht="12.75">
      <c r="A347" s="2">
        <f t="shared" si="21"/>
        <v>0</v>
      </c>
      <c r="B347" s="3" t="str">
        <f>VLOOKUP(A347,Коды!$A$2:$B$1047,2,FALSE)</f>
        <v xml:space="preserve">  </v>
      </c>
      <c r="I347" s="27"/>
      <c r="K347" s="31"/>
    </row>
    <row r="348" spans="1:11" ht="12.75">
      <c r="A348" s="2">
        <f t="shared" si="21"/>
        <v>0</v>
      </c>
      <c r="B348" s="3" t="str">
        <f>VLOOKUP(A348,Коды!$A$2:$B$1047,2,FALSE)</f>
        <v xml:space="preserve">  </v>
      </c>
      <c r="I348" s="27"/>
      <c r="K348" s="31"/>
    </row>
    <row r="349" spans="1:11" ht="12.75">
      <c r="A349" s="2">
        <f t="shared" si="21"/>
        <v>0</v>
      </c>
      <c r="B349" s="3" t="str">
        <f>VLOOKUP(A349,Коды!$A$2:$B$1047,2,FALSE)</f>
        <v xml:space="preserve">  </v>
      </c>
      <c r="I349" s="27"/>
      <c r="K349" s="31"/>
    </row>
    <row r="350" spans="1:11" ht="12.75">
      <c r="A350" s="2">
        <f t="shared" si="21"/>
        <v>0</v>
      </c>
      <c r="B350" s="3" t="str">
        <f>VLOOKUP(A350,Коды!$A$2:$B$1047,2,FALSE)</f>
        <v xml:space="preserve">  </v>
      </c>
      <c r="I350" s="27"/>
      <c r="K350" s="31"/>
    </row>
    <row r="351" spans="1:11" ht="12.75">
      <c r="A351" s="2">
        <f t="shared" si="21"/>
        <v>0</v>
      </c>
      <c r="B351" s="3" t="str">
        <f>VLOOKUP(A351,Коды!$A$2:$B$1047,2,FALSE)</f>
        <v xml:space="preserve">  </v>
      </c>
      <c r="I351" s="27"/>
      <c r="K351" s="31"/>
    </row>
    <row r="352" spans="1:11" ht="12.75">
      <c r="A352" s="2">
        <f t="shared" si="21"/>
        <v>0</v>
      </c>
      <c r="B352" s="3" t="str">
        <f>VLOOKUP(A352,Коды!$A$2:$B$1047,2,FALSE)</f>
        <v xml:space="preserve">  </v>
      </c>
      <c r="I352" s="27"/>
      <c r="K352" s="31"/>
    </row>
    <row r="353" spans="1:11" ht="12.75">
      <c r="A353" s="2">
        <f t="shared" si="21"/>
        <v>0</v>
      </c>
      <c r="B353" s="3" t="str">
        <f>VLOOKUP(A353,Коды!$A$2:$B$1047,2,FALSE)</f>
        <v xml:space="preserve">  </v>
      </c>
      <c r="I353" s="27"/>
      <c r="K353" s="31"/>
    </row>
    <row r="354" spans="1:11" ht="12.75">
      <c r="A354" s="2">
        <f t="shared" si="21"/>
        <v>0</v>
      </c>
      <c r="B354" s="3" t="str">
        <f>VLOOKUP(A354,Коды!$A$2:$B$1047,2,FALSE)</f>
        <v xml:space="preserve">  </v>
      </c>
      <c r="I354" s="27"/>
      <c r="K354" s="31"/>
    </row>
    <row r="355" spans="1:11" ht="12.75">
      <c r="A355" s="2">
        <f t="shared" si="21"/>
        <v>0</v>
      </c>
      <c r="B355" s="3" t="str">
        <f>VLOOKUP(A355,Коды!$A$2:$B$1047,2,FALSE)</f>
        <v xml:space="preserve">  </v>
      </c>
      <c r="I355" s="27"/>
      <c r="K355" s="31"/>
    </row>
    <row r="356" spans="1:11" ht="12.75">
      <c r="A356" s="2">
        <f t="shared" si="21"/>
        <v>0</v>
      </c>
      <c r="B356" s="3" t="str">
        <f>VLOOKUP(A356,Коды!$A$2:$B$1047,2,FALSE)</f>
        <v xml:space="preserve">  </v>
      </c>
      <c r="I356" s="27"/>
      <c r="K356" s="31"/>
    </row>
    <row r="357" spans="1:11" ht="12.75">
      <c r="A357" s="2">
        <f t="shared" si="21"/>
        <v>0</v>
      </c>
      <c r="B357" s="3" t="str">
        <f>VLOOKUP(A357,Коды!$A$2:$B$1047,2,FALSE)</f>
        <v xml:space="preserve">  </v>
      </c>
      <c r="I357" s="27"/>
      <c r="K357" s="31"/>
    </row>
    <row r="358" spans="1:11" ht="12.75">
      <c r="A358" s="2">
        <f t="shared" si="21"/>
        <v>0</v>
      </c>
      <c r="B358" s="3" t="str">
        <f>VLOOKUP(A358,Коды!$A$2:$B$1047,2,FALSE)</f>
        <v xml:space="preserve">  </v>
      </c>
      <c r="I358" s="27"/>
      <c r="K358" s="31"/>
    </row>
    <row r="359" spans="1:11" ht="12.75">
      <c r="A359" s="2">
        <f t="shared" si="21"/>
        <v>0</v>
      </c>
      <c r="B359" s="3" t="str">
        <f>VLOOKUP(A359,Коды!$A$2:$B$1047,2,FALSE)</f>
        <v xml:space="preserve">  </v>
      </c>
      <c r="I359" s="27"/>
      <c r="K359" s="31"/>
    </row>
    <row r="360" spans="1:11" ht="12.75">
      <c r="A360" s="2">
        <f t="shared" si="21"/>
        <v>0</v>
      </c>
      <c r="B360" s="3" t="str">
        <f>VLOOKUP(A360,Коды!$A$2:$B$1047,2,FALSE)</f>
        <v xml:space="preserve">  </v>
      </c>
      <c r="I360" s="27"/>
      <c r="K360" s="31"/>
    </row>
    <row r="361" spans="1:11" ht="12.75">
      <c r="A361" s="2">
        <f t="shared" si="21"/>
        <v>0</v>
      </c>
      <c r="B361" s="3" t="str">
        <f>VLOOKUP(A361,Коды!$A$2:$B$1047,2,FALSE)</f>
        <v xml:space="preserve">  </v>
      </c>
      <c r="I361" s="27"/>
      <c r="K361" s="31"/>
    </row>
    <row r="362" spans="1:11" ht="12.75">
      <c r="A362" s="2">
        <f t="shared" si="21"/>
        <v>0</v>
      </c>
      <c r="B362" s="3" t="str">
        <f>VLOOKUP(A362,Коды!$A$2:$B$1047,2,FALSE)</f>
        <v xml:space="preserve">  </v>
      </c>
      <c r="I362" s="27"/>
      <c r="K362" s="31"/>
    </row>
    <row r="363" spans="1:11" ht="12.75">
      <c r="A363" s="2">
        <f t="shared" si="21"/>
        <v>0</v>
      </c>
      <c r="B363" s="3" t="str">
        <f>VLOOKUP(A363,Коды!$A$2:$B$1047,2,FALSE)</f>
        <v xml:space="preserve">  </v>
      </c>
      <c r="I363" s="27"/>
      <c r="K363" s="31"/>
    </row>
    <row r="364" spans="1:11" ht="12.75">
      <c r="A364" s="2">
        <f t="shared" si="21"/>
        <v>0</v>
      </c>
      <c r="B364" s="3" t="str">
        <f>VLOOKUP(A364,Коды!$A$2:$B$1047,2,FALSE)</f>
        <v xml:space="preserve">  </v>
      </c>
      <c r="I364" s="27"/>
      <c r="K364" s="31"/>
    </row>
    <row r="365" spans="1:11" ht="12.75">
      <c r="A365" s="2">
        <f t="shared" si="21"/>
        <v>0</v>
      </c>
      <c r="B365" s="3" t="str">
        <f>VLOOKUP(A365,Коды!$A$2:$B$1047,2,FALSE)</f>
        <v xml:space="preserve">  </v>
      </c>
      <c r="I365" s="27"/>
      <c r="K365" s="31"/>
    </row>
    <row r="366" spans="1:11" ht="12.75">
      <c r="A366" s="2">
        <f t="shared" si="21"/>
        <v>0</v>
      </c>
      <c r="B366" s="3" t="str">
        <f>VLOOKUP(A366,Коды!$A$2:$B$1047,2,FALSE)</f>
        <v xml:space="preserve">  </v>
      </c>
      <c r="I366" s="27"/>
      <c r="K366" s="31"/>
    </row>
    <row r="367" spans="1:11" ht="12.75">
      <c r="A367" s="2">
        <f t="shared" si="21"/>
        <v>0</v>
      </c>
      <c r="B367" s="3" t="str">
        <f>VLOOKUP(A367,Коды!$A$2:$B$1047,2,FALSE)</f>
        <v xml:space="preserve">  </v>
      </c>
      <c r="I367" s="27"/>
      <c r="K367" s="31"/>
    </row>
    <row r="368" spans="1:11" ht="12.75">
      <c r="A368" s="2">
        <f t="shared" si="21"/>
        <v>0</v>
      </c>
      <c r="B368" s="3" t="str">
        <f>VLOOKUP(A368,Коды!$A$2:$B$1047,2,FALSE)</f>
        <v xml:space="preserve">  </v>
      </c>
      <c r="I368" s="27"/>
      <c r="K368" s="31"/>
    </row>
    <row r="369" spans="1:11" ht="12.75">
      <c r="A369" s="2">
        <f t="shared" si="21"/>
        <v>0</v>
      </c>
      <c r="B369" s="3" t="str">
        <f>VLOOKUP(A369,Коды!$A$2:$B$1047,2,FALSE)</f>
        <v xml:space="preserve">  </v>
      </c>
      <c r="I369" s="27"/>
      <c r="K369" s="31"/>
    </row>
    <row r="370" spans="1:11" ht="12.75">
      <c r="A370" s="2">
        <f t="shared" si="21"/>
        <v>0</v>
      </c>
      <c r="B370" s="3" t="str">
        <f>VLOOKUP(A370,Коды!$A$2:$B$1047,2,FALSE)</f>
        <v xml:space="preserve">  </v>
      </c>
      <c r="I370" s="27"/>
      <c r="K370" s="31"/>
    </row>
    <row r="371" spans="1:11" ht="12.75">
      <c r="A371" s="2">
        <f t="shared" si="21"/>
        <v>0</v>
      </c>
      <c r="B371" s="3" t="str">
        <f>VLOOKUP(A371,Коды!$A$2:$B$1047,2,FALSE)</f>
        <v xml:space="preserve">  </v>
      </c>
      <c r="I371" s="27"/>
      <c r="K371" s="31"/>
    </row>
    <row r="372" spans="1:11" ht="12.75">
      <c r="A372" s="2">
        <f t="shared" si="21"/>
        <v>0</v>
      </c>
      <c r="B372" s="3" t="str">
        <f>VLOOKUP(A372,Коды!$A$2:$B$1047,2,FALSE)</f>
        <v xml:space="preserve">  </v>
      </c>
      <c r="I372" s="27"/>
      <c r="K372" s="31"/>
    </row>
    <row r="373" spans="1:11" ht="12.75">
      <c r="A373" s="2">
        <f t="shared" si="21"/>
        <v>0</v>
      </c>
      <c r="B373" s="3" t="str">
        <f>VLOOKUP(A373,Коды!$A$2:$B$1047,2,FALSE)</f>
        <v xml:space="preserve">  </v>
      </c>
      <c r="I373" s="27"/>
      <c r="K373" s="31"/>
    </row>
    <row r="374" spans="1:11" ht="12.75">
      <c r="A374" s="2">
        <f t="shared" si="21"/>
        <v>0</v>
      </c>
      <c r="B374" s="3" t="str">
        <f>VLOOKUP(A374,Коды!$A$2:$B$1047,2,FALSE)</f>
        <v xml:space="preserve">  </v>
      </c>
      <c r="I374" s="27"/>
      <c r="K374" s="31"/>
    </row>
    <row r="375" spans="1:11" ht="12.75">
      <c r="A375" s="2">
        <f t="shared" si="21"/>
        <v>0</v>
      </c>
      <c r="B375" s="3" t="str">
        <f>VLOOKUP(A375,Коды!$A$2:$B$1047,2,FALSE)</f>
        <v xml:space="preserve">  </v>
      </c>
      <c r="I375" s="27"/>
      <c r="K375" s="31"/>
    </row>
    <row r="376" spans="1:11" ht="12.75">
      <c r="A376" s="2">
        <f t="shared" si="21"/>
        <v>0</v>
      </c>
      <c r="B376" s="3" t="str">
        <f>VLOOKUP(A376,Коды!$A$2:$B$1047,2,FALSE)</f>
        <v xml:space="preserve">  </v>
      </c>
      <c r="I376" s="27"/>
      <c r="K376" s="31"/>
    </row>
    <row r="377" spans="1:11" ht="12.75">
      <c r="A377" s="2">
        <f t="shared" si="21"/>
        <v>0</v>
      </c>
      <c r="B377" s="3" t="str">
        <f>VLOOKUP(A377,Коды!$A$2:$B$1047,2,FALSE)</f>
        <v xml:space="preserve">  </v>
      </c>
      <c r="I377" s="27"/>
      <c r="K377" s="31"/>
    </row>
    <row r="378" spans="1:11" ht="12.75">
      <c r="A378" s="2">
        <f t="shared" si="21"/>
        <v>0</v>
      </c>
      <c r="B378" s="3" t="str">
        <f>VLOOKUP(A378,Коды!$A$2:$B$1047,2,FALSE)</f>
        <v xml:space="preserve">  </v>
      </c>
      <c r="I378" s="27"/>
      <c r="K378" s="31"/>
    </row>
    <row r="379" spans="1:11" ht="12.75">
      <c r="A379" s="2">
        <f t="shared" si="21"/>
        <v>0</v>
      </c>
      <c r="B379" s="3" t="str">
        <f>VLOOKUP(A379,Коды!$A$2:$B$1047,2,FALSE)</f>
        <v xml:space="preserve">  </v>
      </c>
      <c r="I379" s="27"/>
      <c r="K379" s="31"/>
    </row>
    <row r="380" spans="1:11" ht="12.75">
      <c r="A380" s="2">
        <f t="shared" si="21"/>
        <v>0</v>
      </c>
      <c r="B380" s="3" t="str">
        <f>VLOOKUP(A380,Коды!$A$2:$B$1047,2,FALSE)</f>
        <v xml:space="preserve">  </v>
      </c>
      <c r="I380" s="27"/>
      <c r="K380" s="31"/>
    </row>
    <row r="381" spans="1:11" ht="12.75">
      <c r="A381" s="2">
        <f t="shared" si="21"/>
        <v>0</v>
      </c>
      <c r="B381" s="3" t="str">
        <f>VLOOKUP(A381,Коды!$A$2:$B$1047,2,FALSE)</f>
        <v xml:space="preserve">  </v>
      </c>
      <c r="I381" s="27"/>
      <c r="K381" s="31"/>
    </row>
    <row r="382" spans="1:11" ht="12.75">
      <c r="A382" s="2">
        <f t="shared" si="21"/>
        <v>0</v>
      </c>
      <c r="B382" s="3" t="str">
        <f>VLOOKUP(A382,Коды!$A$2:$B$1047,2,FALSE)</f>
        <v xml:space="preserve">  </v>
      </c>
      <c r="I382" s="27"/>
      <c r="K382" s="31"/>
    </row>
    <row r="383" spans="1:11" ht="12.75">
      <c r="A383" s="2">
        <f t="shared" si="21"/>
        <v>0</v>
      </c>
      <c r="B383" s="3" t="str">
        <f>VLOOKUP(A383,Коды!$A$2:$B$1047,2,FALSE)</f>
        <v xml:space="preserve">  </v>
      </c>
      <c r="I383" s="27"/>
      <c r="K383" s="31"/>
    </row>
    <row r="384" spans="1:11" ht="12.75">
      <c r="A384" s="2">
        <f t="shared" si="21"/>
        <v>0</v>
      </c>
      <c r="B384" s="3" t="str">
        <f>VLOOKUP(A384,Коды!$A$2:$B$1047,2,FALSE)</f>
        <v xml:space="preserve">  </v>
      </c>
      <c r="I384" s="27"/>
      <c r="K384" s="31"/>
    </row>
    <row r="385" spans="1:11" ht="12.75">
      <c r="A385" s="2">
        <f t="shared" si="21"/>
        <v>0</v>
      </c>
      <c r="B385" s="3" t="str">
        <f>VLOOKUP(A385,Коды!$A$2:$B$1047,2,FALSE)</f>
        <v xml:space="preserve">  </v>
      </c>
      <c r="I385" s="27"/>
      <c r="K385" s="31"/>
    </row>
    <row r="386" spans="1:11" ht="12.75">
      <c r="A386" s="2">
        <f t="shared" si="21"/>
        <v>0</v>
      </c>
      <c r="B386" s="3" t="str">
        <f>VLOOKUP(A386,Коды!$A$2:$B$1047,2,FALSE)</f>
        <v xml:space="preserve">  </v>
      </c>
      <c r="I386" s="27"/>
      <c r="K386" s="31"/>
    </row>
    <row r="387" spans="1:11" ht="12.75">
      <c r="A387" s="2">
        <f t="shared" si="21"/>
        <v>0</v>
      </c>
      <c r="B387" s="3" t="str">
        <f>VLOOKUP(A387,Коды!$A$2:$B$1047,2,FALSE)</f>
        <v xml:space="preserve">  </v>
      </c>
      <c r="I387" s="27"/>
      <c r="K387" s="31"/>
    </row>
    <row r="388" spans="1:11" ht="12.75">
      <c r="A388" s="2">
        <f t="shared" si="21"/>
        <v>0</v>
      </c>
      <c r="B388" s="3" t="str">
        <f>VLOOKUP(A388,Коды!$A$2:$B$1047,2,FALSE)</f>
        <v xml:space="preserve">  </v>
      </c>
      <c r="I388" s="27"/>
      <c r="K388" s="31"/>
    </row>
    <row r="389" spans="1:11" ht="12.75">
      <c r="A389" s="2">
        <f t="shared" si="21"/>
        <v>0</v>
      </c>
      <c r="B389" s="3" t="str">
        <f>VLOOKUP(A389,Коды!$A$2:$B$1047,2,FALSE)</f>
        <v xml:space="preserve">  </v>
      </c>
      <c r="I389" s="27"/>
      <c r="K389" s="31"/>
    </row>
    <row r="390" spans="1:11" ht="12.75">
      <c r="A390" s="2">
        <f t="shared" si="21"/>
        <v>0</v>
      </c>
      <c r="B390" s="3" t="str">
        <f>VLOOKUP(A390,Коды!$A$2:$B$1047,2,FALSE)</f>
        <v xml:space="preserve">  </v>
      </c>
      <c r="I390" s="27"/>
      <c r="K390" s="31"/>
    </row>
    <row r="391" spans="1:11" ht="12.75">
      <c r="A391" s="2">
        <f t="shared" si="21"/>
        <v>0</v>
      </c>
      <c r="B391" s="3" t="str">
        <f>VLOOKUP(A391,Коды!$A$2:$B$1047,2,FALSE)</f>
        <v xml:space="preserve">  </v>
      </c>
      <c r="I391" s="27"/>
      <c r="K391" s="31"/>
    </row>
    <row r="392" spans="1:11" ht="12.75">
      <c r="A392" s="2">
        <f t="shared" si="21"/>
        <v>0</v>
      </c>
      <c r="B392" s="3" t="str">
        <f>VLOOKUP(A392,Коды!$A$2:$B$1047,2,FALSE)</f>
        <v xml:space="preserve">  </v>
      </c>
      <c r="I392" s="27"/>
      <c r="K392" s="31"/>
    </row>
    <row r="393" spans="1:11" ht="12.75">
      <c r="A393" s="2">
        <f t="shared" si="21"/>
        <v>0</v>
      </c>
      <c r="B393" s="3" t="str">
        <f>VLOOKUP(A393,Коды!$A$2:$B$1047,2,FALSE)</f>
        <v xml:space="preserve">  </v>
      </c>
      <c r="I393" s="27"/>
      <c r="K393" s="31"/>
    </row>
    <row r="394" spans="1:11" ht="12.75">
      <c r="A394" s="2">
        <f t="shared" si="21"/>
        <v>0</v>
      </c>
      <c r="B394" s="3" t="str">
        <f>VLOOKUP(A394,Коды!$A$2:$B$1047,2,FALSE)</f>
        <v xml:space="preserve">  </v>
      </c>
      <c r="I394" s="27"/>
      <c r="K394" s="31"/>
    </row>
    <row r="395" spans="1:11" ht="12.75">
      <c r="A395" s="2">
        <f t="shared" si="21"/>
        <v>0</v>
      </c>
      <c r="B395" s="3" t="str">
        <f>VLOOKUP(A395,Коды!$A$2:$B$1047,2,FALSE)</f>
        <v xml:space="preserve">  </v>
      </c>
      <c r="I395" s="27"/>
      <c r="K395" s="31"/>
    </row>
    <row r="396" spans="1:11" ht="12.75">
      <c r="A396" s="2">
        <f t="shared" si="21"/>
        <v>0</v>
      </c>
      <c r="B396" s="3" t="str">
        <f>VLOOKUP(A396,Коды!$A$2:$B$1047,2,FALSE)</f>
        <v xml:space="preserve">  </v>
      </c>
      <c r="I396" s="27"/>
      <c r="K396" s="31"/>
    </row>
    <row r="397" spans="1:11" ht="12.75">
      <c r="A397" s="2">
        <f aca="true" t="shared" si="22" ref="A397:A460">IF(L397&lt;&gt;0,L397,IF(K397&lt;&gt;0,K397,IF(J397&lt;&gt;0,J397*10,IF(I397&lt;&gt;0,I397,0))))</f>
        <v>0</v>
      </c>
      <c r="B397" s="3" t="str">
        <f>VLOOKUP(A397,Коды!$A$2:$B$1047,2,FALSE)</f>
        <v xml:space="preserve">  </v>
      </c>
      <c r="I397" s="27"/>
      <c r="K397" s="31"/>
    </row>
    <row r="398" spans="1:11" ht="12.75">
      <c r="A398" s="2">
        <f t="shared" si="22"/>
        <v>0</v>
      </c>
      <c r="B398" s="3" t="str">
        <f>VLOOKUP(A398,Коды!$A$2:$B$1047,2,FALSE)</f>
        <v xml:space="preserve">  </v>
      </c>
      <c r="I398" s="27"/>
      <c r="K398" s="31"/>
    </row>
    <row r="399" spans="1:11" ht="12.75">
      <c r="A399" s="2">
        <f t="shared" si="22"/>
        <v>0</v>
      </c>
      <c r="B399" s="3" t="str">
        <f>VLOOKUP(A399,Коды!$A$2:$B$1047,2,FALSE)</f>
        <v xml:space="preserve">  </v>
      </c>
      <c r="I399" s="27"/>
      <c r="K399" s="31"/>
    </row>
    <row r="400" spans="1:11" ht="12.75">
      <c r="A400" s="2">
        <f t="shared" si="22"/>
        <v>0</v>
      </c>
      <c r="B400" s="3" t="str">
        <f>VLOOKUP(A400,Коды!$A$2:$B$1047,2,FALSE)</f>
        <v xml:space="preserve">  </v>
      </c>
      <c r="I400" s="27"/>
      <c r="K400" s="31"/>
    </row>
    <row r="401" spans="1:11" ht="12.75">
      <c r="A401" s="2">
        <f t="shared" si="22"/>
        <v>0</v>
      </c>
      <c r="B401" s="3" t="str">
        <f>VLOOKUP(A401,Коды!$A$2:$B$1047,2,FALSE)</f>
        <v xml:space="preserve">  </v>
      </c>
      <c r="I401" s="27"/>
      <c r="K401" s="31"/>
    </row>
    <row r="402" spans="1:11" ht="12.75">
      <c r="A402" s="2">
        <f t="shared" si="22"/>
        <v>0</v>
      </c>
      <c r="B402" s="3" t="str">
        <f>VLOOKUP(A402,Коды!$A$2:$B$1047,2,FALSE)</f>
        <v xml:space="preserve">  </v>
      </c>
      <c r="I402" s="27"/>
      <c r="K402" s="31"/>
    </row>
    <row r="403" spans="1:11" ht="12.75">
      <c r="A403" s="2">
        <f t="shared" si="22"/>
        <v>0</v>
      </c>
      <c r="B403" s="3" t="str">
        <f>VLOOKUP(A403,Коды!$A$2:$B$1047,2,FALSE)</f>
        <v xml:space="preserve">  </v>
      </c>
      <c r="I403" s="27"/>
      <c r="K403" s="31"/>
    </row>
    <row r="404" spans="1:11" ht="12.75">
      <c r="A404" s="2">
        <f t="shared" si="22"/>
        <v>0</v>
      </c>
      <c r="B404" s="3" t="str">
        <f>VLOOKUP(A404,Коды!$A$2:$B$1047,2,FALSE)</f>
        <v xml:space="preserve">  </v>
      </c>
      <c r="I404" s="27"/>
      <c r="K404" s="31"/>
    </row>
    <row r="405" spans="1:11" ht="12.75">
      <c r="A405" s="2">
        <f t="shared" si="22"/>
        <v>0</v>
      </c>
      <c r="B405" s="3" t="str">
        <f>VLOOKUP(A405,Коды!$A$2:$B$1047,2,FALSE)</f>
        <v xml:space="preserve">  </v>
      </c>
      <c r="I405" s="27"/>
      <c r="K405" s="31"/>
    </row>
    <row r="406" spans="1:11" ht="12.75">
      <c r="A406" s="2">
        <f t="shared" si="22"/>
        <v>0</v>
      </c>
      <c r="B406" s="3" t="str">
        <f>VLOOKUP(A406,Коды!$A$2:$B$1047,2,FALSE)</f>
        <v xml:space="preserve">  </v>
      </c>
      <c r="I406" s="27"/>
      <c r="K406" s="31"/>
    </row>
    <row r="407" spans="1:11" ht="12.75">
      <c r="A407" s="2">
        <f t="shared" si="22"/>
        <v>0</v>
      </c>
      <c r="B407" s="3" t="str">
        <f>VLOOKUP(A407,Коды!$A$2:$B$1047,2,FALSE)</f>
        <v xml:space="preserve">  </v>
      </c>
      <c r="I407" s="27"/>
      <c r="K407" s="31"/>
    </row>
    <row r="408" spans="1:11" ht="12.75">
      <c r="A408" s="2">
        <f t="shared" si="22"/>
        <v>0</v>
      </c>
      <c r="B408" s="3" t="str">
        <f>VLOOKUP(A408,Коды!$A$2:$B$1047,2,FALSE)</f>
        <v xml:space="preserve">  </v>
      </c>
      <c r="I408" s="27"/>
      <c r="K408" s="31"/>
    </row>
    <row r="409" spans="1:11" ht="12.75">
      <c r="A409" s="2">
        <f t="shared" si="22"/>
        <v>0</v>
      </c>
      <c r="B409" s="3" t="str">
        <f>VLOOKUP(A409,Коды!$A$2:$B$1047,2,FALSE)</f>
        <v xml:space="preserve">  </v>
      </c>
      <c r="I409" s="27"/>
      <c r="K409" s="31"/>
    </row>
    <row r="410" spans="1:11" ht="12.75">
      <c r="A410" s="2">
        <f t="shared" si="22"/>
        <v>0</v>
      </c>
      <c r="B410" s="3" t="str">
        <f>VLOOKUP(A410,Коды!$A$2:$B$1047,2,FALSE)</f>
        <v xml:space="preserve">  </v>
      </c>
      <c r="I410" s="27"/>
      <c r="K410" s="31"/>
    </row>
    <row r="411" spans="1:11" ht="12.75">
      <c r="A411" s="2">
        <f t="shared" si="22"/>
        <v>0</v>
      </c>
      <c r="B411" s="3" t="str">
        <f>VLOOKUP(A411,Коды!$A$2:$B$1047,2,FALSE)</f>
        <v xml:space="preserve">  </v>
      </c>
      <c r="I411" s="27"/>
      <c r="K411" s="31"/>
    </row>
    <row r="412" spans="1:11" ht="12.75">
      <c r="A412" s="2">
        <f t="shared" si="22"/>
        <v>0</v>
      </c>
      <c r="B412" s="3" t="str">
        <f>VLOOKUP(A412,Коды!$A$2:$B$1047,2,FALSE)</f>
        <v xml:space="preserve">  </v>
      </c>
      <c r="I412" s="27"/>
      <c r="K412" s="31"/>
    </row>
    <row r="413" spans="1:11" ht="12.75">
      <c r="A413" s="2">
        <f t="shared" si="22"/>
        <v>0</v>
      </c>
      <c r="B413" s="3" t="str">
        <f>VLOOKUP(A413,Коды!$A$2:$B$1047,2,FALSE)</f>
        <v xml:space="preserve">  </v>
      </c>
      <c r="I413" s="27"/>
      <c r="K413" s="31"/>
    </row>
    <row r="414" spans="1:11" ht="12.75">
      <c r="A414" s="2">
        <f t="shared" si="22"/>
        <v>0</v>
      </c>
      <c r="B414" s="3" t="str">
        <f>VLOOKUP(A414,Коды!$A$2:$B$1047,2,FALSE)</f>
        <v xml:space="preserve">  </v>
      </c>
      <c r="I414" s="27"/>
      <c r="K414" s="31"/>
    </row>
    <row r="415" spans="1:11" ht="12.75">
      <c r="A415" s="2">
        <f t="shared" si="22"/>
        <v>0</v>
      </c>
      <c r="B415" s="3" t="str">
        <f>VLOOKUP(A415,Коды!$A$2:$B$1047,2,FALSE)</f>
        <v xml:space="preserve">  </v>
      </c>
      <c r="I415" s="27"/>
      <c r="K415" s="31"/>
    </row>
    <row r="416" spans="1:11" ht="12.75">
      <c r="A416" s="2">
        <f t="shared" si="22"/>
        <v>0</v>
      </c>
      <c r="B416" s="3" t="str">
        <f>VLOOKUP(A416,Коды!$A$2:$B$1047,2,FALSE)</f>
        <v xml:space="preserve">  </v>
      </c>
      <c r="I416" s="27"/>
      <c r="K416" s="31"/>
    </row>
    <row r="417" spans="1:11" ht="12.75">
      <c r="A417" s="2">
        <f t="shared" si="22"/>
        <v>0</v>
      </c>
      <c r="B417" s="3" t="str">
        <f>VLOOKUP(A417,Коды!$A$2:$B$1047,2,FALSE)</f>
        <v xml:space="preserve">  </v>
      </c>
      <c r="I417" s="27"/>
      <c r="K417" s="31"/>
    </row>
    <row r="418" spans="1:11" ht="12.75">
      <c r="A418" s="2">
        <f t="shared" si="22"/>
        <v>0</v>
      </c>
      <c r="B418" s="3" t="str">
        <f>VLOOKUP(A418,Коды!$A$2:$B$1047,2,FALSE)</f>
        <v xml:space="preserve">  </v>
      </c>
      <c r="I418" s="27"/>
      <c r="K418" s="31"/>
    </row>
    <row r="419" spans="1:11" ht="12.75">
      <c r="A419" s="2">
        <f t="shared" si="22"/>
        <v>0</v>
      </c>
      <c r="B419" s="3" t="str">
        <f>VLOOKUP(A419,Коды!$A$2:$B$1047,2,FALSE)</f>
        <v xml:space="preserve">  </v>
      </c>
      <c r="I419" s="27"/>
      <c r="K419" s="31"/>
    </row>
    <row r="420" spans="1:11" ht="12.75">
      <c r="A420" s="2">
        <f t="shared" si="22"/>
        <v>0</v>
      </c>
      <c r="B420" s="3" t="str">
        <f>VLOOKUP(A420,Коды!$A$2:$B$1047,2,FALSE)</f>
        <v xml:space="preserve">  </v>
      </c>
      <c r="I420" s="27"/>
      <c r="K420" s="31"/>
    </row>
    <row r="421" spans="1:11" ht="12.75">
      <c r="A421" s="2">
        <f t="shared" si="22"/>
        <v>0</v>
      </c>
      <c r="B421" s="3" t="str">
        <f>VLOOKUP(A421,Коды!$A$2:$B$1047,2,FALSE)</f>
        <v xml:space="preserve">  </v>
      </c>
      <c r="I421" s="27"/>
      <c r="K421" s="31"/>
    </row>
    <row r="422" spans="1:11" ht="12.75">
      <c r="A422" s="2">
        <f t="shared" si="22"/>
        <v>0</v>
      </c>
      <c r="B422" s="3" t="str">
        <f>VLOOKUP(A422,Коды!$A$2:$B$1047,2,FALSE)</f>
        <v xml:space="preserve">  </v>
      </c>
      <c r="I422" s="27"/>
      <c r="K422" s="31"/>
    </row>
    <row r="423" spans="1:11" ht="12.75">
      <c r="A423" s="2">
        <f t="shared" si="22"/>
        <v>0</v>
      </c>
      <c r="B423" s="3" t="str">
        <f>VLOOKUP(A423,Коды!$A$2:$B$1047,2,FALSE)</f>
        <v xml:space="preserve">  </v>
      </c>
      <c r="I423" s="27"/>
      <c r="K423" s="31"/>
    </row>
    <row r="424" spans="1:11" ht="12.75">
      <c r="A424" s="2">
        <f t="shared" si="22"/>
        <v>0</v>
      </c>
      <c r="B424" s="3" t="str">
        <f>VLOOKUP(A424,Коды!$A$2:$B$1047,2,FALSE)</f>
        <v xml:space="preserve">  </v>
      </c>
      <c r="I424" s="27"/>
      <c r="K424" s="31"/>
    </row>
    <row r="425" spans="1:11" ht="12.75">
      <c r="A425" s="2">
        <f t="shared" si="22"/>
        <v>0</v>
      </c>
      <c r="B425" s="3" t="str">
        <f>VLOOKUP(A425,Коды!$A$2:$B$1047,2,FALSE)</f>
        <v xml:space="preserve">  </v>
      </c>
      <c r="I425" s="27"/>
      <c r="K425" s="31"/>
    </row>
    <row r="426" spans="1:11" ht="12.75">
      <c r="A426" s="2">
        <f t="shared" si="22"/>
        <v>0</v>
      </c>
      <c r="B426" s="3" t="str">
        <f>VLOOKUP(A426,Коды!$A$2:$B$1047,2,FALSE)</f>
        <v xml:space="preserve">  </v>
      </c>
      <c r="I426" s="27"/>
      <c r="K426" s="31"/>
    </row>
    <row r="427" spans="1:11" ht="12.75">
      <c r="A427" s="2">
        <f t="shared" si="22"/>
        <v>0</v>
      </c>
      <c r="B427" s="3" t="str">
        <f>VLOOKUP(A427,Коды!$A$2:$B$1047,2,FALSE)</f>
        <v xml:space="preserve">  </v>
      </c>
      <c r="I427" s="27"/>
      <c r="K427" s="31"/>
    </row>
    <row r="428" spans="1:11" ht="12.75">
      <c r="A428" s="2">
        <f t="shared" si="22"/>
        <v>0</v>
      </c>
      <c r="B428" s="3" t="str">
        <f>VLOOKUP(A428,Коды!$A$2:$B$1047,2,FALSE)</f>
        <v xml:space="preserve">  </v>
      </c>
      <c r="I428" s="27"/>
      <c r="K428" s="31"/>
    </row>
    <row r="429" spans="1:11" ht="12.75">
      <c r="A429" s="2">
        <f t="shared" si="22"/>
        <v>0</v>
      </c>
      <c r="B429" s="3" t="str">
        <f>VLOOKUP(A429,Коды!$A$2:$B$1047,2,FALSE)</f>
        <v xml:space="preserve">  </v>
      </c>
      <c r="I429" s="27"/>
      <c r="K429" s="31"/>
    </row>
    <row r="430" spans="1:11" ht="12.75">
      <c r="A430" s="2">
        <f t="shared" si="22"/>
        <v>0</v>
      </c>
      <c r="B430" s="3" t="str">
        <f>VLOOKUP(A430,Коды!$A$2:$B$1047,2,FALSE)</f>
        <v xml:space="preserve">  </v>
      </c>
      <c r="I430" s="27"/>
      <c r="K430" s="31"/>
    </row>
    <row r="431" spans="1:11" ht="12.75">
      <c r="A431" s="2">
        <f t="shared" si="22"/>
        <v>0</v>
      </c>
      <c r="B431" s="3" t="str">
        <f>VLOOKUP(A431,Коды!$A$2:$B$1047,2,FALSE)</f>
        <v xml:space="preserve">  </v>
      </c>
      <c r="I431" s="27"/>
      <c r="K431" s="31"/>
    </row>
    <row r="432" spans="1:11" ht="12.75">
      <c r="A432" s="2">
        <f t="shared" si="22"/>
        <v>0</v>
      </c>
      <c r="B432" s="3" t="str">
        <f>VLOOKUP(A432,Коды!$A$2:$B$1047,2,FALSE)</f>
        <v xml:space="preserve">  </v>
      </c>
      <c r="I432" s="27"/>
      <c r="K432" s="31"/>
    </row>
    <row r="433" spans="1:11" ht="12.75">
      <c r="A433" s="2">
        <f t="shared" si="22"/>
        <v>0</v>
      </c>
      <c r="B433" s="3" t="str">
        <f>VLOOKUP(A433,Коды!$A$2:$B$1047,2,FALSE)</f>
        <v xml:space="preserve">  </v>
      </c>
      <c r="I433" s="27"/>
      <c r="K433" s="31"/>
    </row>
    <row r="434" spans="1:11" ht="12.75">
      <c r="A434" s="2">
        <f t="shared" si="22"/>
        <v>0</v>
      </c>
      <c r="B434" s="3" t="str">
        <f>VLOOKUP(A434,Коды!$A$2:$B$1047,2,FALSE)</f>
        <v xml:space="preserve">  </v>
      </c>
      <c r="I434" s="27"/>
      <c r="K434" s="31"/>
    </row>
    <row r="435" spans="1:11" ht="12.75">
      <c r="A435" s="2">
        <f t="shared" si="22"/>
        <v>0</v>
      </c>
      <c r="B435" s="3" t="str">
        <f>VLOOKUP(A435,Коды!$A$2:$B$1047,2,FALSE)</f>
        <v xml:space="preserve">  </v>
      </c>
      <c r="I435" s="27"/>
      <c r="K435" s="31"/>
    </row>
    <row r="436" spans="1:11" ht="12.75">
      <c r="A436" s="2">
        <f t="shared" si="22"/>
        <v>0</v>
      </c>
      <c r="B436" s="3" t="str">
        <f>VLOOKUP(A436,Коды!$A$2:$B$1047,2,FALSE)</f>
        <v xml:space="preserve">  </v>
      </c>
      <c r="I436" s="27"/>
      <c r="K436" s="31"/>
    </row>
    <row r="437" spans="1:11" ht="12.75">
      <c r="A437" s="2">
        <f t="shared" si="22"/>
        <v>0</v>
      </c>
      <c r="B437" s="3" t="str">
        <f>VLOOKUP(A437,Коды!$A$2:$B$1047,2,FALSE)</f>
        <v xml:space="preserve">  </v>
      </c>
      <c r="I437" s="27"/>
      <c r="K437" s="31"/>
    </row>
    <row r="438" spans="1:11" ht="12.75">
      <c r="A438" s="2">
        <f t="shared" si="22"/>
        <v>0</v>
      </c>
      <c r="B438" s="3" t="str">
        <f>VLOOKUP(A438,Коды!$A$2:$B$1047,2,FALSE)</f>
        <v xml:space="preserve">  </v>
      </c>
      <c r="I438" s="27"/>
      <c r="K438" s="31"/>
    </row>
    <row r="439" spans="1:11" ht="12.75">
      <c r="A439" s="2">
        <f t="shared" si="22"/>
        <v>0</v>
      </c>
      <c r="B439" s="3" t="str">
        <f>VLOOKUP(A439,Коды!$A$2:$B$1047,2,FALSE)</f>
        <v xml:space="preserve">  </v>
      </c>
      <c r="I439" s="27"/>
      <c r="K439" s="31"/>
    </row>
    <row r="440" spans="1:11" ht="12.75">
      <c r="A440" s="2">
        <f t="shared" si="22"/>
        <v>0</v>
      </c>
      <c r="B440" s="3" t="str">
        <f>VLOOKUP(A440,Коды!$A$2:$B$1047,2,FALSE)</f>
        <v xml:space="preserve">  </v>
      </c>
      <c r="I440" s="27"/>
      <c r="K440" s="31"/>
    </row>
    <row r="441" spans="1:11" ht="12.75">
      <c r="A441" s="2">
        <f t="shared" si="22"/>
        <v>0</v>
      </c>
      <c r="B441" s="3" t="str">
        <f>VLOOKUP(A441,Коды!$A$2:$B$1047,2,FALSE)</f>
        <v xml:space="preserve">  </v>
      </c>
      <c r="I441" s="27"/>
      <c r="K441" s="31"/>
    </row>
    <row r="442" spans="1:11" ht="12.75">
      <c r="A442" s="2">
        <f t="shared" si="22"/>
        <v>0</v>
      </c>
      <c r="B442" s="3" t="str">
        <f>VLOOKUP(A442,Коды!$A$2:$B$1047,2,FALSE)</f>
        <v xml:space="preserve">  </v>
      </c>
      <c r="I442" s="27"/>
      <c r="K442" s="31"/>
    </row>
    <row r="443" spans="1:11" ht="12.75">
      <c r="A443" s="2">
        <f t="shared" si="22"/>
        <v>0</v>
      </c>
      <c r="B443" s="3" t="str">
        <f>VLOOKUP(A443,Коды!$A$2:$B$1047,2,FALSE)</f>
        <v xml:space="preserve">  </v>
      </c>
      <c r="I443" s="27"/>
      <c r="K443" s="31"/>
    </row>
    <row r="444" spans="1:11" ht="12.75">
      <c r="A444" s="2">
        <f t="shared" si="22"/>
        <v>0</v>
      </c>
      <c r="B444" s="3" t="str">
        <f>VLOOKUP(A444,Коды!$A$2:$B$1047,2,FALSE)</f>
        <v xml:space="preserve">  </v>
      </c>
      <c r="I444" s="27"/>
      <c r="K444" s="31"/>
    </row>
    <row r="445" spans="1:11" ht="12.75">
      <c r="A445" s="2">
        <f t="shared" si="22"/>
        <v>0</v>
      </c>
      <c r="B445" s="3" t="str">
        <f>VLOOKUP(A445,Коды!$A$2:$B$1047,2,FALSE)</f>
        <v xml:space="preserve">  </v>
      </c>
      <c r="I445" s="27"/>
      <c r="K445" s="31"/>
    </row>
    <row r="446" spans="1:11" ht="12.75">
      <c r="A446" s="2">
        <f t="shared" si="22"/>
        <v>0</v>
      </c>
      <c r="B446" s="3" t="str">
        <f>VLOOKUP(A446,Коды!$A$2:$B$1047,2,FALSE)</f>
        <v xml:space="preserve">  </v>
      </c>
      <c r="I446" s="27"/>
      <c r="K446" s="31"/>
    </row>
    <row r="447" spans="1:11" ht="12.75">
      <c r="A447" s="2">
        <f t="shared" si="22"/>
        <v>0</v>
      </c>
      <c r="B447" s="3" t="str">
        <f>VLOOKUP(A447,Коды!$A$2:$B$1047,2,FALSE)</f>
        <v xml:space="preserve">  </v>
      </c>
      <c r="I447" s="27"/>
      <c r="K447" s="31"/>
    </row>
    <row r="448" spans="1:11" ht="12.75">
      <c r="A448" s="2">
        <f t="shared" si="22"/>
        <v>0</v>
      </c>
      <c r="B448" s="3" t="str">
        <f>VLOOKUP(A448,Коды!$A$2:$B$1047,2,FALSE)</f>
        <v xml:space="preserve">  </v>
      </c>
      <c r="I448" s="27"/>
      <c r="K448" s="31"/>
    </row>
    <row r="449" spans="1:11" ht="12.75">
      <c r="A449" s="2">
        <f t="shared" si="22"/>
        <v>0</v>
      </c>
      <c r="B449" s="3" t="str">
        <f>VLOOKUP(A449,Коды!$A$2:$B$1047,2,FALSE)</f>
        <v xml:space="preserve">  </v>
      </c>
      <c r="I449" s="27"/>
      <c r="K449" s="31"/>
    </row>
    <row r="450" spans="1:11" ht="12.75">
      <c r="A450" s="2">
        <f t="shared" si="22"/>
        <v>0</v>
      </c>
      <c r="B450" s="3" t="str">
        <f>VLOOKUP(A450,Коды!$A$2:$B$1047,2,FALSE)</f>
        <v xml:space="preserve">  </v>
      </c>
      <c r="I450" s="27"/>
      <c r="K450" s="31"/>
    </row>
    <row r="451" spans="1:11" ht="12.75">
      <c r="A451" s="2">
        <f t="shared" si="22"/>
        <v>0</v>
      </c>
      <c r="B451" s="3" t="str">
        <f>VLOOKUP(A451,Коды!$A$2:$B$1047,2,FALSE)</f>
        <v xml:space="preserve">  </v>
      </c>
      <c r="I451" s="27"/>
      <c r="K451" s="31"/>
    </row>
    <row r="452" spans="1:11" ht="12.75">
      <c r="A452" s="2">
        <f t="shared" si="22"/>
        <v>0</v>
      </c>
      <c r="B452" s="3" t="str">
        <f>VLOOKUP(A452,Коды!$A$2:$B$1047,2,FALSE)</f>
        <v xml:space="preserve">  </v>
      </c>
      <c r="I452" s="27"/>
      <c r="K452" s="31"/>
    </row>
    <row r="453" spans="1:11" ht="12.75">
      <c r="A453" s="2">
        <f t="shared" si="22"/>
        <v>0</v>
      </c>
      <c r="B453" s="3" t="str">
        <f>VLOOKUP(A453,Коды!$A$2:$B$1047,2,FALSE)</f>
        <v xml:space="preserve">  </v>
      </c>
      <c r="I453" s="27"/>
      <c r="K453" s="31"/>
    </row>
    <row r="454" spans="1:11" ht="12.75">
      <c r="A454" s="2">
        <f t="shared" si="22"/>
        <v>0</v>
      </c>
      <c r="B454" s="3" t="str">
        <f>VLOOKUP(A454,Коды!$A$2:$B$1047,2,FALSE)</f>
        <v xml:space="preserve">  </v>
      </c>
      <c r="I454" s="27"/>
      <c r="K454" s="31"/>
    </row>
    <row r="455" spans="1:11" ht="12.75">
      <c r="A455" s="2">
        <f t="shared" si="22"/>
        <v>0</v>
      </c>
      <c r="B455" s="3" t="str">
        <f>VLOOKUP(A455,Коды!$A$2:$B$1047,2,FALSE)</f>
        <v xml:space="preserve">  </v>
      </c>
      <c r="I455" s="27"/>
      <c r="K455" s="31"/>
    </row>
    <row r="456" spans="1:11" ht="12.75">
      <c r="A456" s="2">
        <f t="shared" si="22"/>
        <v>0</v>
      </c>
      <c r="B456" s="3" t="str">
        <f>VLOOKUP(A456,Коды!$A$2:$B$1047,2,FALSE)</f>
        <v xml:space="preserve">  </v>
      </c>
      <c r="I456" s="27"/>
      <c r="K456" s="31"/>
    </row>
    <row r="457" spans="1:11" ht="12.75">
      <c r="A457" s="2">
        <f t="shared" si="22"/>
        <v>0</v>
      </c>
      <c r="B457" s="3" t="str">
        <f>VLOOKUP(A457,Коды!$A$2:$B$1047,2,FALSE)</f>
        <v xml:space="preserve">  </v>
      </c>
      <c r="I457" s="27"/>
      <c r="K457" s="31"/>
    </row>
    <row r="458" spans="1:11" ht="12.75">
      <c r="A458" s="2">
        <f t="shared" si="22"/>
        <v>0</v>
      </c>
      <c r="B458" s="3" t="str">
        <f>VLOOKUP(A458,Коды!$A$2:$B$1047,2,FALSE)</f>
        <v xml:space="preserve">  </v>
      </c>
      <c r="I458" s="27"/>
      <c r="K458" s="31"/>
    </row>
    <row r="459" spans="1:11" ht="12.75">
      <c r="A459" s="2">
        <f t="shared" si="22"/>
        <v>0</v>
      </c>
      <c r="B459" s="3" t="str">
        <f>VLOOKUP(A459,Коды!$A$2:$B$1047,2,FALSE)</f>
        <v xml:space="preserve">  </v>
      </c>
      <c r="I459" s="27"/>
      <c r="K459" s="31"/>
    </row>
    <row r="460" spans="1:11" ht="12.75">
      <c r="A460" s="2">
        <f t="shared" si="22"/>
        <v>0</v>
      </c>
      <c r="B460" s="3" t="str">
        <f>VLOOKUP(A460,Коды!$A$2:$B$1047,2,FALSE)</f>
        <v xml:space="preserve">  </v>
      </c>
      <c r="I460" s="27"/>
      <c r="K460" s="31"/>
    </row>
    <row r="461" spans="1:11" ht="12.75">
      <c r="A461" s="2">
        <f aca="true" t="shared" si="23" ref="A461:A507">IF(L461&lt;&gt;0,L461,IF(K461&lt;&gt;0,K461,IF(J461&lt;&gt;0,J461*10,IF(I461&lt;&gt;0,I461,0))))</f>
        <v>0</v>
      </c>
      <c r="B461" s="3" t="str">
        <f>VLOOKUP(A461,Коды!$A$2:$B$1047,2,FALSE)</f>
        <v xml:space="preserve">  </v>
      </c>
      <c r="I461" s="27"/>
      <c r="K461" s="31"/>
    </row>
    <row r="462" spans="1:11" ht="12.75">
      <c r="A462" s="2">
        <f t="shared" si="23"/>
        <v>0</v>
      </c>
      <c r="B462" s="3" t="str">
        <f>VLOOKUP(A462,Коды!$A$2:$B$1047,2,FALSE)</f>
        <v xml:space="preserve">  </v>
      </c>
      <c r="I462" s="27"/>
      <c r="K462" s="31"/>
    </row>
    <row r="463" spans="1:11" ht="12.75">
      <c r="A463" s="2">
        <f t="shared" si="23"/>
        <v>0</v>
      </c>
      <c r="B463" s="3" t="str">
        <f>VLOOKUP(A463,Коды!$A$2:$B$1047,2,FALSE)</f>
        <v xml:space="preserve">  </v>
      </c>
      <c r="I463" s="27"/>
      <c r="K463" s="31"/>
    </row>
    <row r="464" spans="1:11" ht="12.75">
      <c r="A464" s="2">
        <f t="shared" si="23"/>
        <v>0</v>
      </c>
      <c r="B464" s="3" t="str">
        <f>VLOOKUP(A464,Коды!$A$2:$B$1047,2,FALSE)</f>
        <v xml:space="preserve">  </v>
      </c>
      <c r="I464" s="27"/>
      <c r="K464" s="31"/>
    </row>
    <row r="465" spans="1:11" ht="12.75">
      <c r="A465" s="2">
        <f t="shared" si="23"/>
        <v>0</v>
      </c>
      <c r="B465" s="3" t="str">
        <f>VLOOKUP(A465,Коды!$A$2:$B$1047,2,FALSE)</f>
        <v xml:space="preserve">  </v>
      </c>
      <c r="I465" s="27"/>
      <c r="K465" s="31"/>
    </row>
    <row r="466" spans="1:11" ht="12.75">
      <c r="A466" s="2">
        <f t="shared" si="23"/>
        <v>0</v>
      </c>
      <c r="B466" s="3" t="str">
        <f>VLOOKUP(A466,Коды!$A$2:$B$1047,2,FALSE)</f>
        <v xml:space="preserve">  </v>
      </c>
      <c r="I466" s="27"/>
      <c r="K466" s="31"/>
    </row>
    <row r="467" spans="1:11" ht="12.75">
      <c r="A467" s="2">
        <f t="shared" si="23"/>
        <v>0</v>
      </c>
      <c r="B467" s="3" t="str">
        <f>VLOOKUP(A467,Коды!$A$2:$B$1047,2,FALSE)</f>
        <v xml:space="preserve">  </v>
      </c>
      <c r="I467" s="27"/>
      <c r="K467" s="31"/>
    </row>
    <row r="468" spans="1:11" ht="12.75">
      <c r="A468" s="2">
        <f t="shared" si="23"/>
        <v>0</v>
      </c>
      <c r="B468" s="3" t="str">
        <f>VLOOKUP(A468,Коды!$A$2:$B$1047,2,FALSE)</f>
        <v xml:space="preserve">  </v>
      </c>
      <c r="I468" s="27"/>
      <c r="K468" s="31"/>
    </row>
    <row r="469" spans="1:11" ht="12.75">
      <c r="A469" s="2">
        <f t="shared" si="23"/>
        <v>0</v>
      </c>
      <c r="B469" s="3" t="str">
        <f>VLOOKUP(A469,Коды!$A$2:$B$1047,2,FALSE)</f>
        <v xml:space="preserve">  </v>
      </c>
      <c r="I469" s="27"/>
      <c r="K469" s="31"/>
    </row>
    <row r="470" spans="1:11" ht="12.75">
      <c r="A470" s="2">
        <f t="shared" si="23"/>
        <v>0</v>
      </c>
      <c r="B470" s="3" t="str">
        <f>VLOOKUP(A470,Коды!$A$2:$B$1047,2,FALSE)</f>
        <v xml:space="preserve">  </v>
      </c>
      <c r="I470" s="27"/>
      <c r="K470" s="31"/>
    </row>
    <row r="471" spans="1:11" ht="12.75">
      <c r="A471" s="2">
        <f t="shared" si="23"/>
        <v>0</v>
      </c>
      <c r="B471" s="3" t="str">
        <f>VLOOKUP(A471,Коды!$A$2:$B$1047,2,FALSE)</f>
        <v xml:space="preserve">  </v>
      </c>
      <c r="I471" s="27"/>
      <c r="K471" s="31"/>
    </row>
    <row r="472" spans="1:11" ht="12.75">
      <c r="A472" s="2">
        <f t="shared" si="23"/>
        <v>0</v>
      </c>
      <c r="B472" s="3" t="str">
        <f>VLOOKUP(A472,Коды!$A$2:$B$1047,2,FALSE)</f>
        <v xml:space="preserve">  </v>
      </c>
      <c r="I472" s="27"/>
      <c r="K472" s="31"/>
    </row>
    <row r="473" spans="1:11" ht="12.75">
      <c r="A473" s="2">
        <f t="shared" si="23"/>
        <v>0</v>
      </c>
      <c r="B473" s="3" t="str">
        <f>VLOOKUP(A473,Коды!$A$2:$B$1047,2,FALSE)</f>
        <v xml:space="preserve">  </v>
      </c>
      <c r="I473" s="27"/>
      <c r="K473" s="31"/>
    </row>
    <row r="474" spans="1:11" ht="12.75">
      <c r="A474" s="2">
        <f t="shared" si="23"/>
        <v>0</v>
      </c>
      <c r="B474" s="3" t="str">
        <f>VLOOKUP(A474,Коды!$A$2:$B$1047,2,FALSE)</f>
        <v xml:space="preserve">  </v>
      </c>
      <c r="I474" s="27"/>
      <c r="K474" s="31"/>
    </row>
    <row r="475" spans="1:11" ht="12.75">
      <c r="A475" s="2">
        <f t="shared" si="23"/>
        <v>0</v>
      </c>
      <c r="B475" s="3" t="str">
        <f>VLOOKUP(A475,Коды!$A$2:$B$1047,2,FALSE)</f>
        <v xml:space="preserve">  </v>
      </c>
      <c r="I475" s="27"/>
      <c r="K475" s="31"/>
    </row>
    <row r="476" spans="1:11" ht="12.75">
      <c r="A476" s="2">
        <f t="shared" si="23"/>
        <v>0</v>
      </c>
      <c r="B476" s="3" t="str">
        <f>VLOOKUP(A476,Коды!$A$2:$B$1047,2,FALSE)</f>
        <v xml:space="preserve">  </v>
      </c>
      <c r="I476" s="27"/>
      <c r="K476" s="31"/>
    </row>
    <row r="477" spans="1:11" ht="12.75">
      <c r="A477" s="2">
        <f t="shared" si="23"/>
        <v>0</v>
      </c>
      <c r="B477" s="3" t="str">
        <f>VLOOKUP(A477,Коды!$A$2:$B$1047,2,FALSE)</f>
        <v xml:space="preserve">  </v>
      </c>
      <c r="I477" s="27"/>
      <c r="K477" s="31"/>
    </row>
    <row r="478" spans="1:11" ht="12.75">
      <c r="A478" s="2">
        <f t="shared" si="23"/>
        <v>0</v>
      </c>
      <c r="B478" s="3" t="str">
        <f>VLOOKUP(A478,Коды!$A$2:$B$1047,2,FALSE)</f>
        <v xml:space="preserve">  </v>
      </c>
      <c r="I478" s="27"/>
      <c r="K478" s="31"/>
    </row>
    <row r="479" spans="1:11" ht="12.75">
      <c r="A479" s="2">
        <f t="shared" si="23"/>
        <v>0</v>
      </c>
      <c r="B479" s="3" t="str">
        <f>VLOOKUP(A479,Коды!$A$2:$B$1047,2,FALSE)</f>
        <v xml:space="preserve">  </v>
      </c>
      <c r="I479" s="27"/>
      <c r="K479" s="31"/>
    </row>
    <row r="480" spans="1:11" ht="12.75">
      <c r="A480" s="2">
        <f t="shared" si="23"/>
        <v>0</v>
      </c>
      <c r="B480" s="3" t="str">
        <f>VLOOKUP(A480,Коды!$A$2:$B$1047,2,FALSE)</f>
        <v xml:space="preserve">  </v>
      </c>
      <c r="I480" s="27"/>
      <c r="K480" s="31"/>
    </row>
    <row r="481" spans="1:11" ht="12.75">
      <c r="A481" s="2">
        <f t="shared" si="23"/>
        <v>0</v>
      </c>
      <c r="B481" s="3" t="str">
        <f>VLOOKUP(A481,Коды!$A$2:$B$1047,2,FALSE)</f>
        <v xml:space="preserve">  </v>
      </c>
      <c r="I481" s="27"/>
      <c r="K481" s="31"/>
    </row>
    <row r="482" spans="1:11" ht="12.75">
      <c r="A482" s="2">
        <f t="shared" si="23"/>
        <v>0</v>
      </c>
      <c r="B482" s="3" t="str">
        <f>VLOOKUP(A482,Коды!$A$2:$B$1047,2,FALSE)</f>
        <v xml:space="preserve">  </v>
      </c>
      <c r="I482" s="27"/>
      <c r="K482" s="31"/>
    </row>
    <row r="483" spans="1:11" ht="12.75">
      <c r="A483" s="2">
        <f t="shared" si="23"/>
        <v>0</v>
      </c>
      <c r="B483" s="3" t="str">
        <f>VLOOKUP(A483,Коды!$A$2:$B$1047,2,FALSE)</f>
        <v xml:space="preserve">  </v>
      </c>
      <c r="I483" s="27"/>
      <c r="K483" s="31"/>
    </row>
    <row r="484" spans="1:11" ht="12.75">
      <c r="A484" s="2">
        <f t="shared" si="23"/>
        <v>0</v>
      </c>
      <c r="B484" s="3" t="str">
        <f>VLOOKUP(A484,Коды!$A$2:$B$1047,2,FALSE)</f>
        <v xml:space="preserve">  </v>
      </c>
      <c r="I484" s="27"/>
      <c r="K484" s="31"/>
    </row>
    <row r="485" spans="1:11" ht="12.75">
      <c r="A485" s="2">
        <f t="shared" si="23"/>
        <v>0</v>
      </c>
      <c r="B485" s="3" t="str">
        <f>VLOOKUP(A485,Коды!$A$2:$B$1047,2,FALSE)</f>
        <v xml:space="preserve">  </v>
      </c>
      <c r="I485" s="27"/>
      <c r="K485" s="31"/>
    </row>
    <row r="486" spans="1:11" ht="12.75">
      <c r="A486" s="2">
        <f t="shared" si="23"/>
        <v>0</v>
      </c>
      <c r="B486" s="3" t="str">
        <f>VLOOKUP(A486,Коды!$A$2:$B$1047,2,FALSE)</f>
        <v xml:space="preserve">  </v>
      </c>
      <c r="I486" s="27"/>
      <c r="K486" s="31"/>
    </row>
    <row r="487" spans="1:11" ht="12.75">
      <c r="A487" s="2">
        <f t="shared" si="23"/>
        <v>0</v>
      </c>
      <c r="B487" s="3" t="str">
        <f>VLOOKUP(A487,Коды!$A$2:$B$1047,2,FALSE)</f>
        <v xml:space="preserve">  </v>
      </c>
      <c r="I487" s="27"/>
      <c r="K487" s="31"/>
    </row>
    <row r="488" spans="1:11" ht="12.75">
      <c r="A488" s="2">
        <f t="shared" si="23"/>
        <v>0</v>
      </c>
      <c r="B488" s="3" t="str">
        <f>VLOOKUP(A488,Коды!$A$2:$B$1047,2,FALSE)</f>
        <v xml:space="preserve">  </v>
      </c>
      <c r="I488" s="27"/>
      <c r="K488" s="31"/>
    </row>
    <row r="489" spans="1:11" ht="12.75">
      <c r="A489" s="2">
        <f t="shared" si="23"/>
        <v>0</v>
      </c>
      <c r="B489" s="3" t="str">
        <f>VLOOKUP(A489,Коды!$A$2:$B$1047,2,FALSE)</f>
        <v xml:space="preserve">  </v>
      </c>
      <c r="I489" s="27"/>
      <c r="K489" s="31"/>
    </row>
    <row r="490" spans="1:11" ht="12.75">
      <c r="A490" s="2">
        <f t="shared" si="23"/>
        <v>0</v>
      </c>
      <c r="B490" s="3" t="str">
        <f>VLOOKUP(A490,Коды!$A$2:$B$1047,2,FALSE)</f>
        <v xml:space="preserve">  </v>
      </c>
      <c r="I490" s="27"/>
      <c r="K490" s="31"/>
    </row>
    <row r="491" spans="1:11" ht="12.75">
      <c r="A491" s="2">
        <f t="shared" si="23"/>
        <v>0</v>
      </c>
      <c r="B491" s="3" t="str">
        <f>VLOOKUP(A491,Коды!$A$2:$B$1047,2,FALSE)</f>
        <v xml:space="preserve">  </v>
      </c>
      <c r="I491" s="27"/>
      <c r="K491" s="31"/>
    </row>
    <row r="492" spans="1:11" ht="12.75">
      <c r="A492" s="2">
        <f t="shared" si="23"/>
        <v>0</v>
      </c>
      <c r="B492" s="3" t="str">
        <f>VLOOKUP(A492,Коды!$A$2:$B$1047,2,FALSE)</f>
        <v xml:space="preserve">  </v>
      </c>
      <c r="I492" s="27"/>
      <c r="K492" s="31"/>
    </row>
    <row r="493" spans="1:11" ht="12.75">
      <c r="A493" s="2">
        <f t="shared" si="23"/>
        <v>0</v>
      </c>
      <c r="B493" s="3" t="str">
        <f>VLOOKUP(A493,Коды!$A$2:$B$1047,2,FALSE)</f>
        <v xml:space="preserve">  </v>
      </c>
      <c r="I493" s="27"/>
      <c r="K493" s="31"/>
    </row>
    <row r="494" spans="1:11" ht="12.75">
      <c r="A494" s="2">
        <f t="shared" si="23"/>
        <v>0</v>
      </c>
      <c r="B494" s="3" t="str">
        <f>VLOOKUP(A494,Коды!$A$2:$B$1047,2,FALSE)</f>
        <v xml:space="preserve">  </v>
      </c>
      <c r="I494" s="27"/>
      <c r="K494" s="31"/>
    </row>
    <row r="495" spans="1:11" ht="12.75">
      <c r="A495" s="2">
        <f t="shared" si="23"/>
        <v>0</v>
      </c>
      <c r="B495" s="3" t="str">
        <f>VLOOKUP(A495,Коды!$A$2:$B$1047,2,FALSE)</f>
        <v xml:space="preserve">  </v>
      </c>
      <c r="I495" s="27"/>
      <c r="K495" s="31"/>
    </row>
    <row r="496" spans="1:11" ht="12.75">
      <c r="A496" s="2">
        <f t="shared" si="23"/>
        <v>0</v>
      </c>
      <c r="B496" s="3" t="str">
        <f>VLOOKUP(A496,Коды!$A$2:$B$1047,2,FALSE)</f>
        <v xml:space="preserve">  </v>
      </c>
      <c r="I496" s="27"/>
      <c r="K496" s="31"/>
    </row>
    <row r="497" spans="1:11" ht="12.75">
      <c r="A497" s="2">
        <f t="shared" si="23"/>
        <v>0</v>
      </c>
      <c r="B497" s="3" t="str">
        <f>VLOOKUP(A497,Коды!$A$2:$B$1047,2,FALSE)</f>
        <v xml:space="preserve">  </v>
      </c>
      <c r="I497" s="27"/>
      <c r="K497" s="31"/>
    </row>
    <row r="498" spans="1:11" ht="12.75">
      <c r="A498" s="2">
        <f t="shared" si="23"/>
        <v>0</v>
      </c>
      <c r="B498" s="3" t="str">
        <f>VLOOKUP(A498,Коды!$A$2:$B$1047,2,FALSE)</f>
        <v xml:space="preserve">  </v>
      </c>
      <c r="I498" s="27"/>
      <c r="K498" s="31"/>
    </row>
    <row r="499" spans="1:11" ht="12.75">
      <c r="A499" s="2">
        <f t="shared" si="23"/>
        <v>0</v>
      </c>
      <c r="B499" s="3" t="str">
        <f>VLOOKUP(A499,Коды!$A$2:$B$1047,2,FALSE)</f>
        <v xml:space="preserve">  </v>
      </c>
      <c r="I499" s="27"/>
      <c r="K499" s="31"/>
    </row>
    <row r="500" spans="1:11" ht="12.75">
      <c r="A500" s="2">
        <f t="shared" si="23"/>
        <v>0</v>
      </c>
      <c r="B500" s="3" t="str">
        <f>VLOOKUP(A500,Коды!$A$2:$B$1047,2,FALSE)</f>
        <v xml:space="preserve">  </v>
      </c>
      <c r="K500" s="31"/>
    </row>
    <row r="501" spans="1:11" ht="12.75">
      <c r="A501" s="2">
        <f t="shared" si="23"/>
        <v>0</v>
      </c>
      <c r="B501" s="3" t="str">
        <f>VLOOKUP(A501,Коды!$A$2:$B$1047,2,FALSE)</f>
        <v xml:space="preserve">  </v>
      </c>
      <c r="K501" s="31"/>
    </row>
    <row r="502" spans="1:11" ht="12.75">
      <c r="A502" s="2">
        <f t="shared" si="23"/>
        <v>0</v>
      </c>
      <c r="B502" s="3" t="str">
        <f>VLOOKUP(A502,Коды!$A$2:$B$1047,2,FALSE)</f>
        <v xml:space="preserve">  </v>
      </c>
      <c r="K502" s="31"/>
    </row>
    <row r="503" spans="1:11" ht="12.75">
      <c r="A503" s="2">
        <f t="shared" si="23"/>
        <v>0</v>
      </c>
      <c r="B503" s="3" t="str">
        <f>VLOOKUP(A503,Коды!$A$2:$B$1047,2,FALSE)</f>
        <v xml:space="preserve">  </v>
      </c>
      <c r="K503" s="31"/>
    </row>
    <row r="504" spans="1:11" ht="12.75">
      <c r="A504" s="2">
        <f t="shared" si="23"/>
        <v>0</v>
      </c>
      <c r="B504" s="3" t="str">
        <f>VLOOKUP(A504,Коды!$A$2:$B$1047,2,FALSE)</f>
        <v xml:space="preserve">  </v>
      </c>
      <c r="K504" s="31"/>
    </row>
    <row r="505" spans="1:11" ht="12.75">
      <c r="A505" s="2">
        <f t="shared" si="23"/>
        <v>0</v>
      </c>
      <c r="B505" s="3" t="str">
        <f>VLOOKUP(A505,Коды!$A$2:$B$1047,2,FALSE)</f>
        <v xml:space="preserve">  </v>
      </c>
      <c r="K505" s="31"/>
    </row>
    <row r="506" spans="1:11" ht="12.75">
      <c r="A506" s="2">
        <f t="shared" si="23"/>
        <v>0</v>
      </c>
      <c r="B506" s="3" t="str">
        <f>VLOOKUP(A506,Коды!$A$2:$B$1047,2,FALSE)</f>
        <v xml:space="preserve">  </v>
      </c>
      <c r="K506" s="31"/>
    </row>
    <row r="507" spans="1:11" ht="12.75">
      <c r="A507" s="2">
        <f t="shared" si="23"/>
        <v>0</v>
      </c>
      <c r="B507" s="3" t="str">
        <f>VLOOKUP(A507,Коды!$A$2:$B$1047,2,FALSE)</f>
        <v xml:space="preserve">  </v>
      </c>
      <c r="K507" s="31"/>
    </row>
  </sheetData>
  <mergeCells count="1">
    <mergeCell ref="B6:N7"/>
  </mergeCells>
  <printOptions/>
  <pageMargins left="0.75" right="0.75" top="1" bottom="1" header="0.5" footer="0.5"/>
  <pageSetup fitToHeight="23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468"/>
  <sheetViews>
    <sheetView tabSelected="1" view="pageBreakPreview" zoomScale="50" zoomScaleSheetLayoutView="50" workbookViewId="0" topLeftCell="B192">
      <selection activeCell="C141" sqref="C141"/>
    </sheetView>
  </sheetViews>
  <sheetFormatPr defaultColWidth="9.00390625" defaultRowHeight="12.75"/>
  <cols>
    <col min="1" max="1" width="7.375" style="144" hidden="1" customWidth="1"/>
    <col min="2" max="2" width="79.25390625" style="145" customWidth="1"/>
    <col min="3" max="3" width="22.00390625" style="145" customWidth="1"/>
    <col min="4" max="4" width="9.25390625" style="145" customWidth="1"/>
    <col min="5" max="5" width="9.375" style="145" customWidth="1"/>
    <col min="6" max="6" width="22.25390625" style="145" customWidth="1"/>
    <col min="7" max="7" width="10.125" style="145" customWidth="1"/>
    <col min="8" max="8" width="8.75390625" style="145" hidden="1" customWidth="1"/>
    <col min="9" max="9" width="9.25390625" style="146" hidden="1" customWidth="1"/>
    <col min="10" max="10" width="7.625" style="147" hidden="1" customWidth="1"/>
    <col min="11" max="11" width="10.75390625" style="146" hidden="1" customWidth="1"/>
    <col min="12" max="12" width="17.375" style="146" hidden="1" customWidth="1"/>
    <col min="13" max="13" width="12.125" style="146" hidden="1" customWidth="1"/>
    <col min="14" max="14" width="17.25390625" style="146" bestFit="1" customWidth="1"/>
    <col min="15" max="15" width="17.875" style="146" bestFit="1" customWidth="1"/>
    <col min="16" max="16" width="29.625" style="146" customWidth="1"/>
    <col min="17" max="19" width="17.875" style="146" customWidth="1"/>
    <col min="20" max="20" width="30.625" style="146" bestFit="1" customWidth="1"/>
    <col min="21" max="16384" width="9.125" style="146" customWidth="1"/>
  </cols>
  <sheetData>
    <row r="1" spans="2:19" ht="144.75" customHeight="1">
      <c r="B1" s="339"/>
      <c r="C1" s="339"/>
      <c r="D1" s="339"/>
      <c r="E1" s="339"/>
      <c r="F1" s="339"/>
      <c r="G1" s="388" t="s">
        <v>593</v>
      </c>
      <c r="H1" s="389"/>
      <c r="I1" s="389"/>
      <c r="J1" s="389"/>
      <c r="K1" s="389"/>
      <c r="L1" s="389"/>
      <c r="M1" s="389"/>
      <c r="N1" s="389"/>
      <c r="O1" s="389"/>
      <c r="P1" s="390"/>
      <c r="Q1" s="330"/>
      <c r="R1" s="330"/>
      <c r="S1" s="330"/>
    </row>
    <row r="2" spans="2:19" ht="29.25" customHeight="1">
      <c r="B2" s="133"/>
      <c r="C2" s="133"/>
      <c r="D2" s="133"/>
      <c r="E2" s="133"/>
      <c r="F2" s="209"/>
      <c r="G2" s="210"/>
      <c r="H2" s="210"/>
      <c r="I2" s="211"/>
      <c r="J2" s="212"/>
      <c r="K2" s="211"/>
      <c r="L2" s="211"/>
      <c r="M2" s="211"/>
      <c r="N2" s="213"/>
      <c r="O2" s="129"/>
      <c r="P2" s="129"/>
      <c r="Q2" s="331"/>
      <c r="R2" s="331"/>
      <c r="S2" s="331"/>
    </row>
    <row r="3" spans="2:19" ht="29.25" customHeight="1">
      <c r="B3" s="133"/>
      <c r="C3" s="133"/>
      <c r="D3" s="133"/>
      <c r="E3" s="133"/>
      <c r="F3" s="210"/>
      <c r="G3" s="210"/>
      <c r="H3" s="210"/>
      <c r="I3" s="211"/>
      <c r="J3" s="212"/>
      <c r="K3" s="211"/>
      <c r="L3" s="211"/>
      <c r="M3" s="211"/>
      <c r="N3" s="213"/>
      <c r="O3" s="211"/>
      <c r="P3" s="211"/>
      <c r="Q3" s="332"/>
      <c r="R3" s="332"/>
      <c r="S3" s="332"/>
    </row>
    <row r="4" spans="2:19" ht="63.75" customHeight="1">
      <c r="B4" s="392" t="s">
        <v>594</v>
      </c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29"/>
      <c r="Q4" s="333"/>
      <c r="R4" s="333"/>
      <c r="S4" s="333"/>
    </row>
    <row r="5" spans="2:19" ht="30.75">
      <c r="B5" s="214"/>
      <c r="C5" s="393"/>
      <c r="D5" s="393"/>
      <c r="E5" s="393"/>
      <c r="F5" s="393"/>
      <c r="G5" s="393"/>
      <c r="H5" s="214"/>
      <c r="I5" s="215"/>
      <c r="J5" s="215"/>
      <c r="K5" s="215"/>
      <c r="L5" s="216"/>
      <c r="M5" s="216"/>
      <c r="N5" s="216"/>
      <c r="O5" s="216"/>
      <c r="P5" s="216"/>
      <c r="Q5" s="334"/>
      <c r="R5" s="334"/>
      <c r="S5" s="334"/>
    </row>
    <row r="6" spans="2:19" ht="12.75">
      <c r="B6" s="133"/>
      <c r="C6" s="133"/>
      <c r="D6" s="133"/>
      <c r="E6" s="133"/>
      <c r="F6" s="133"/>
      <c r="G6" s="133"/>
      <c r="H6" s="133"/>
      <c r="I6" s="129"/>
      <c r="J6" s="217"/>
      <c r="K6" s="129"/>
      <c r="L6" s="129"/>
      <c r="M6" s="129"/>
      <c r="N6" s="129"/>
      <c r="O6" s="129" t="s">
        <v>172</v>
      </c>
      <c r="P6" s="129"/>
      <c r="Q6" s="331"/>
      <c r="R6" s="331"/>
      <c r="S6" s="331"/>
    </row>
    <row r="7" spans="1:19" s="150" customFormat="1" ht="12.75">
      <c r="A7" s="144"/>
      <c r="B7" s="391" t="s">
        <v>323</v>
      </c>
      <c r="C7" s="391" t="s">
        <v>326</v>
      </c>
      <c r="D7" s="391" t="s">
        <v>324</v>
      </c>
      <c r="E7" s="391"/>
      <c r="F7" s="391"/>
      <c r="G7" s="391"/>
      <c r="H7" s="148"/>
      <c r="I7" s="148" t="s">
        <v>75</v>
      </c>
      <c r="J7" s="149" t="s">
        <v>147</v>
      </c>
      <c r="K7" s="129"/>
      <c r="L7" s="129"/>
      <c r="M7" s="148" t="s">
        <v>73</v>
      </c>
      <c r="N7" s="129"/>
      <c r="O7" s="129" t="s">
        <v>255</v>
      </c>
      <c r="P7" s="129"/>
      <c r="Q7" s="331"/>
      <c r="R7" s="331"/>
      <c r="S7" s="331"/>
    </row>
    <row r="8" spans="1:19" s="150" customFormat="1" ht="12.75">
      <c r="A8" s="144"/>
      <c r="B8" s="391"/>
      <c r="C8" s="391"/>
      <c r="D8" s="391"/>
      <c r="E8" s="391"/>
      <c r="F8" s="391"/>
      <c r="G8" s="391"/>
      <c r="H8" s="148"/>
      <c r="I8" s="129"/>
      <c r="J8" s="149" t="s">
        <v>148</v>
      </c>
      <c r="K8" s="129"/>
      <c r="L8" s="129"/>
      <c r="M8" s="129"/>
      <c r="N8" s="129"/>
      <c r="O8" s="129"/>
      <c r="P8" s="129"/>
      <c r="Q8" s="331"/>
      <c r="R8" s="331"/>
      <c r="S8" s="331"/>
    </row>
    <row r="9" spans="1:20" s="151" customFormat="1" ht="69.75">
      <c r="A9" s="144"/>
      <c r="B9" s="391"/>
      <c r="C9" s="391"/>
      <c r="D9" s="218" t="s">
        <v>364</v>
      </c>
      <c r="E9" s="218" t="s">
        <v>325</v>
      </c>
      <c r="F9" s="218" t="s">
        <v>366</v>
      </c>
      <c r="G9" s="218" t="s">
        <v>367</v>
      </c>
      <c r="H9" s="133"/>
      <c r="I9" s="296" t="s">
        <v>76</v>
      </c>
      <c r="J9" s="297" t="s">
        <v>149</v>
      </c>
      <c r="K9" s="298" t="s">
        <v>413</v>
      </c>
      <c r="L9" s="296" t="s">
        <v>77</v>
      </c>
      <c r="M9" s="299" t="s">
        <v>104</v>
      </c>
      <c r="N9" s="271" t="s">
        <v>596</v>
      </c>
      <c r="O9" s="272" t="s">
        <v>595</v>
      </c>
      <c r="P9" s="340" t="s">
        <v>597</v>
      </c>
      <c r="Q9" s="335"/>
      <c r="R9" s="335"/>
      <c r="S9" s="335"/>
      <c r="T9" s="146"/>
    </row>
    <row r="10" spans="1:20" s="138" customFormat="1" ht="45">
      <c r="A10" s="152">
        <f>IF(M10&lt;&gt;0,M10,IF(L10&lt;&gt;0,L10,IF(K10&lt;&gt;0,K10*10,IF(J10&lt;&gt;0,J10,IF(I10&lt;&gt;0,I10,0)))))</f>
        <v>926</v>
      </c>
      <c r="B10" s="170" t="s">
        <v>336</v>
      </c>
      <c r="C10" s="138">
        <f>I10</f>
        <v>926</v>
      </c>
      <c r="D10" s="135" t="str">
        <f>IF(J10="","",J10)</f>
        <v/>
      </c>
      <c r="E10" s="136" t="str">
        <f>RIGHT(IF(J10&lt;&gt;"","",IF(K10&lt;&gt;"",K10,IF(C10="","",""))),2)</f>
        <v/>
      </c>
      <c r="F10" s="137" t="str">
        <f>IF(K10&lt;&gt;"","",IF(L10&lt;&gt;"",L10,IF(E10="","",F9)))</f>
        <v/>
      </c>
      <c r="G10" s="138" t="str">
        <f>IF(L10&lt;&gt;"","",IF(M10&lt;&gt;"",M10,IF(F10="","",G9)))</f>
        <v/>
      </c>
      <c r="I10" s="273">
        <v>926</v>
      </c>
      <c r="J10" s="362"/>
      <c r="K10" s="362"/>
      <c r="L10" s="362"/>
      <c r="M10" s="363"/>
      <c r="N10" s="288">
        <v>124429.53261999997</v>
      </c>
      <c r="O10" s="289">
        <v>94195.69085</v>
      </c>
      <c r="P10" s="288">
        <f>O10/N10*100</f>
        <v>75.70203702176377</v>
      </c>
      <c r="Q10" s="336"/>
      <c r="R10" s="336"/>
      <c r="S10" s="336"/>
      <c r="T10" s="150"/>
    </row>
    <row r="11" spans="1:20" s="129" customFormat="1" ht="12.75">
      <c r="A11" s="153">
        <f aca="true" t="shared" si="0" ref="A11:A74">IF(M11&lt;&gt;0,M11,IF(L11&lt;&gt;0,L11,IF(K11&lt;&gt;0,K11*10,IF(J11&lt;&gt;0,J11,IF(I11&lt;&gt;0,I11,0)))))</f>
        <v>1</v>
      </c>
      <c r="B11" s="133" t="str">
        <f>VLOOKUP(A11,Коды!$A$2:$B$1047,2,FALSE)</f>
        <v>Общегосударственные вопросы</v>
      </c>
      <c r="C11" s="129">
        <f>IF(I11="",IF(A11&lt;&gt;0,C10,""),I11)</f>
        <v>926</v>
      </c>
      <c r="D11" s="130">
        <f>IF(J11="",IF(C10&lt;&gt;C11,"",D10),J11)</f>
        <v>1</v>
      </c>
      <c r="E11" s="131" t="str">
        <f>RIGHT(IF(J11&lt;&gt;"","",IF(K11&lt;&gt;"",K11,IF(D11="","",E10))),2)</f>
        <v/>
      </c>
      <c r="F11" s="132" t="str">
        <f>IF(K11&lt;&gt;"","",IF(L11&lt;&gt;"",L11,IF(E11="","",F10)))</f>
        <v/>
      </c>
      <c r="G11" s="129" t="str">
        <f>IF(L11&lt;&gt;"","",IF(M11&lt;&gt;"",M11,IF(F11="","",G10)))</f>
        <v/>
      </c>
      <c r="I11" s="276"/>
      <c r="J11" s="277">
        <v>1</v>
      </c>
      <c r="K11" s="344"/>
      <c r="L11" s="344"/>
      <c r="M11" s="345"/>
      <c r="N11" s="346">
        <v>35680.316</v>
      </c>
      <c r="O11" s="278">
        <v>24954.878989999997</v>
      </c>
      <c r="P11" s="288">
        <f aca="true" t="shared" si="1" ref="P11:P74">O11/N11*100</f>
        <v>69.94018491876585</v>
      </c>
      <c r="Q11" s="337"/>
      <c r="R11" s="337"/>
      <c r="S11" s="337"/>
      <c r="T11" s="146"/>
    </row>
    <row r="12" spans="1:20" s="129" customFormat="1" ht="69.75">
      <c r="A12" s="153">
        <f t="shared" si="0"/>
        <v>1020</v>
      </c>
      <c r="B12" s="133" t="str">
        <f>VLOOKUP(A12,Коды!$A$2:$B$1047,2,FALSE)</f>
        <v>Функционирование высшего должностного лица субъекта Российской Федерации и муниципального образования</v>
      </c>
      <c r="C12" s="129">
        <f aca="true" t="shared" si="2" ref="C12:C75">IF(I12="",IF(A12&lt;&gt;0,C11,""),I12)</f>
        <v>926</v>
      </c>
      <c r="D12" s="130">
        <f aca="true" t="shared" si="3" ref="D12:D75">IF(J12="",IF(C11&lt;&gt;C12,"",D11),J12)</f>
        <v>1</v>
      </c>
      <c r="E12" s="131" t="str">
        <f aca="true" t="shared" si="4" ref="E12:E75">RIGHT(IF(J12&lt;&gt;"","",IF(K12&lt;&gt;"",K12,IF(D12="","",E11))),2)</f>
        <v>02</v>
      </c>
      <c r="F12" s="132" t="str">
        <f aca="true" t="shared" si="5" ref="F12:F75">IF(K12&lt;&gt;"","",IF(L12&lt;&gt;"",L12,IF(E12="","",F11)))</f>
        <v/>
      </c>
      <c r="G12" s="129" t="str">
        <f aca="true" t="shared" si="6" ref="G12:G75">IF(L12&lt;&gt;"","",IF(M12&lt;&gt;"",M12,IF(F12="","",G11)))</f>
        <v/>
      </c>
      <c r="I12" s="276"/>
      <c r="J12" s="347"/>
      <c r="K12" s="290">
        <v>102</v>
      </c>
      <c r="L12" s="368"/>
      <c r="M12" s="369"/>
      <c r="N12" s="342">
        <v>1777.086</v>
      </c>
      <c r="O12" s="385">
        <v>1349.9507600000002</v>
      </c>
      <c r="P12" s="288">
        <f t="shared" si="1"/>
        <v>75.96428985428956</v>
      </c>
      <c r="Q12" s="338"/>
      <c r="R12" s="338"/>
      <c r="S12" s="338"/>
      <c r="T12" s="146"/>
    </row>
    <row r="13" spans="1:20" s="129" customFormat="1" ht="93">
      <c r="A13" s="153">
        <f t="shared" si="0"/>
        <v>2900000000</v>
      </c>
      <c r="B13" s="133" t="str">
        <f>VLOOKUP(A13,Коды!$A$2:$B$1047,2,FALSE)</f>
        <v xml:space="preserve">Муниципальная программа "Совершенствование организации по решению вопросов местного значения" на 2019-2025 гг.
</v>
      </c>
      <c r="C13" s="129">
        <f t="shared" si="2"/>
        <v>926</v>
      </c>
      <c r="D13" s="130">
        <f t="shared" si="3"/>
        <v>1</v>
      </c>
      <c r="E13" s="131" t="str">
        <f t="shared" si="4"/>
        <v>02</v>
      </c>
      <c r="F13" s="132">
        <f t="shared" si="5"/>
        <v>2900000000</v>
      </c>
      <c r="G13" s="129" t="str">
        <f t="shared" si="6"/>
        <v/>
      </c>
      <c r="I13" s="276"/>
      <c r="J13" s="347"/>
      <c r="K13" s="348"/>
      <c r="L13" s="280">
        <v>2900000000</v>
      </c>
      <c r="M13" s="280"/>
      <c r="N13" s="341">
        <v>1777.086</v>
      </c>
      <c r="O13" s="275">
        <v>1349.9507600000002</v>
      </c>
      <c r="P13" s="288">
        <f t="shared" si="1"/>
        <v>75.96428985428956</v>
      </c>
      <c r="Q13" s="337"/>
      <c r="R13" s="337"/>
      <c r="S13" s="337"/>
      <c r="T13" s="146"/>
    </row>
    <row r="14" spans="1:20" s="129" customFormat="1" ht="46.5">
      <c r="A14" s="153">
        <f t="shared" si="0"/>
        <v>120</v>
      </c>
      <c r="B14" s="133" t="str">
        <f>VLOOKUP(A14,Коды!$A$2:$B$1047,2,FALSE)</f>
        <v>Расходы на выплаты персоналу государственных (муниципальных) органов</v>
      </c>
      <c r="C14" s="129">
        <f t="shared" si="2"/>
        <v>926</v>
      </c>
      <c r="D14" s="130">
        <f t="shared" si="3"/>
        <v>1</v>
      </c>
      <c r="E14" s="131" t="str">
        <f t="shared" si="4"/>
        <v>02</v>
      </c>
      <c r="F14" s="132">
        <f t="shared" si="5"/>
        <v>2900000000</v>
      </c>
      <c r="G14" s="129">
        <f t="shared" si="6"/>
        <v>120</v>
      </c>
      <c r="I14" s="276"/>
      <c r="J14" s="347"/>
      <c r="K14" s="349"/>
      <c r="L14" s="280"/>
      <c r="M14" s="280">
        <v>120</v>
      </c>
      <c r="N14" s="341">
        <v>1777.086</v>
      </c>
      <c r="O14" s="275">
        <v>1349.9507600000002</v>
      </c>
      <c r="P14" s="288">
        <f t="shared" si="1"/>
        <v>75.96428985428956</v>
      </c>
      <c r="Q14" s="337"/>
      <c r="R14" s="337"/>
      <c r="S14" s="337"/>
      <c r="T14" s="146"/>
    </row>
    <row r="15" spans="1:20" s="129" customFormat="1" ht="93">
      <c r="A15" s="153">
        <f t="shared" si="0"/>
        <v>1040</v>
      </c>
      <c r="B15" s="133" t="str">
        <f>VLOOKUP(A15,Коды!$A$2:$B$1047,2,FALSE)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C15" s="129">
        <f t="shared" si="2"/>
        <v>926</v>
      </c>
      <c r="D15" s="130">
        <f t="shared" si="3"/>
        <v>1</v>
      </c>
      <c r="E15" s="131" t="str">
        <f t="shared" si="4"/>
        <v>04</v>
      </c>
      <c r="F15" s="132" t="str">
        <f t="shared" si="5"/>
        <v/>
      </c>
      <c r="G15" s="129" t="str">
        <f t="shared" si="6"/>
        <v/>
      </c>
      <c r="I15" s="276"/>
      <c r="J15" s="347"/>
      <c r="K15" s="290">
        <v>104</v>
      </c>
      <c r="L15" s="368"/>
      <c r="M15" s="369"/>
      <c r="N15" s="342">
        <v>14238.370000000003</v>
      </c>
      <c r="O15" s="385">
        <v>9318.73583</v>
      </c>
      <c r="P15" s="288">
        <f t="shared" si="1"/>
        <v>65.44805219979533</v>
      </c>
      <c r="Q15" s="338"/>
      <c r="R15" s="338"/>
      <c r="S15" s="338"/>
      <c r="T15" s="146"/>
    </row>
    <row r="16" spans="1:20" s="129" customFormat="1" ht="93">
      <c r="A16" s="153">
        <f t="shared" si="0"/>
        <v>2900000000</v>
      </c>
      <c r="B16" s="133" t="str">
        <f>VLOOKUP(A16,Коды!$A$2:$B$1047,2,FALSE)</f>
        <v xml:space="preserve">Муниципальная программа "Совершенствование организации по решению вопросов местного значения" на 2019-2025 гг.
</v>
      </c>
      <c r="C16" s="129">
        <f t="shared" si="2"/>
        <v>926</v>
      </c>
      <c r="D16" s="130">
        <f t="shared" si="3"/>
        <v>1</v>
      </c>
      <c r="E16" s="131" t="str">
        <f t="shared" si="4"/>
        <v>04</v>
      </c>
      <c r="F16" s="132">
        <f t="shared" si="5"/>
        <v>2900000000</v>
      </c>
      <c r="G16" s="129" t="str">
        <f t="shared" si="6"/>
        <v/>
      </c>
      <c r="I16" s="276"/>
      <c r="J16" s="347"/>
      <c r="K16" s="348"/>
      <c r="L16" s="280">
        <v>2900000000</v>
      </c>
      <c r="M16" s="280"/>
      <c r="N16" s="341">
        <v>12172.705000000002</v>
      </c>
      <c r="O16" s="275">
        <v>7877.69196</v>
      </c>
      <c r="P16" s="288">
        <f t="shared" si="1"/>
        <v>64.71603443934605</v>
      </c>
      <c r="Q16" s="337"/>
      <c r="R16" s="337"/>
      <c r="S16" s="337"/>
      <c r="T16" s="146"/>
    </row>
    <row r="17" spans="1:20" s="129" customFormat="1" ht="46.5">
      <c r="A17" s="153">
        <f t="shared" si="0"/>
        <v>120</v>
      </c>
      <c r="B17" s="133" t="str">
        <f>VLOOKUP(A17,Коды!$A$2:$B$1047,2,FALSE)</f>
        <v>Расходы на выплаты персоналу государственных (муниципальных) органов</v>
      </c>
      <c r="C17" s="129">
        <f t="shared" si="2"/>
        <v>926</v>
      </c>
      <c r="D17" s="130">
        <f t="shared" si="3"/>
        <v>1</v>
      </c>
      <c r="E17" s="131" t="str">
        <f t="shared" si="4"/>
        <v>04</v>
      </c>
      <c r="F17" s="132">
        <f t="shared" si="5"/>
        <v>2900000000</v>
      </c>
      <c r="G17" s="129">
        <f t="shared" si="6"/>
        <v>120</v>
      </c>
      <c r="I17" s="276"/>
      <c r="J17" s="347"/>
      <c r="K17" s="348"/>
      <c r="L17" s="280"/>
      <c r="M17" s="280">
        <v>120</v>
      </c>
      <c r="N17" s="341">
        <v>9677.825</v>
      </c>
      <c r="O17" s="275">
        <v>5962.24623</v>
      </c>
      <c r="P17" s="288">
        <f t="shared" si="1"/>
        <v>61.607295337537096</v>
      </c>
      <c r="Q17" s="337"/>
      <c r="R17" s="337"/>
      <c r="S17" s="337"/>
      <c r="T17" s="146"/>
    </row>
    <row r="18" spans="1:20" s="129" customFormat="1" ht="69.75">
      <c r="A18" s="153">
        <f t="shared" si="0"/>
        <v>240</v>
      </c>
      <c r="B18" s="133" t="str">
        <f>VLOOKUP(A18,Коды!$A$2:$B$1047,2,FALSE)</f>
        <v>Иные закупки товаров, работ и услуг для обеспечения государственных (муниципальных) нужд</v>
      </c>
      <c r="C18" s="129">
        <f t="shared" si="2"/>
        <v>926</v>
      </c>
      <c r="D18" s="130">
        <f t="shared" si="3"/>
        <v>1</v>
      </c>
      <c r="E18" s="131" t="str">
        <f t="shared" si="4"/>
        <v>04</v>
      </c>
      <c r="F18" s="132">
        <f t="shared" si="5"/>
        <v>2900000000</v>
      </c>
      <c r="G18" s="129">
        <f t="shared" si="6"/>
        <v>240</v>
      </c>
      <c r="I18" s="276"/>
      <c r="J18" s="347"/>
      <c r="K18" s="348"/>
      <c r="L18" s="280"/>
      <c r="M18" s="280">
        <v>240</v>
      </c>
      <c r="N18" s="341">
        <v>2180.88</v>
      </c>
      <c r="O18" s="275">
        <v>1610.41809</v>
      </c>
      <c r="P18" s="288">
        <f t="shared" si="1"/>
        <v>73.84258143501705</v>
      </c>
      <c r="Q18" s="337"/>
      <c r="R18" s="337"/>
      <c r="S18" s="337"/>
      <c r="T18" s="146"/>
    </row>
    <row r="19" spans="1:20" s="129" customFormat="1" ht="12.75">
      <c r="A19" s="153">
        <f t="shared" si="0"/>
        <v>830</v>
      </c>
      <c r="B19" s="133" t="str">
        <f>VLOOKUP(A19,Коды!$A$2:$B$1047,2,FALSE)</f>
        <v>Исполнение судебных актов</v>
      </c>
      <c r="C19" s="129">
        <f t="shared" si="2"/>
        <v>926</v>
      </c>
      <c r="D19" s="130">
        <f t="shared" si="3"/>
        <v>1</v>
      </c>
      <c r="E19" s="131" t="str">
        <f t="shared" si="4"/>
        <v>04</v>
      </c>
      <c r="F19" s="132">
        <f t="shared" si="5"/>
        <v>2900000000</v>
      </c>
      <c r="G19" s="129">
        <f t="shared" si="6"/>
        <v>830</v>
      </c>
      <c r="I19" s="276"/>
      <c r="J19" s="347"/>
      <c r="K19" s="348"/>
      <c r="L19" s="280"/>
      <c r="M19" s="280">
        <v>830</v>
      </c>
      <c r="N19" s="341">
        <v>60</v>
      </c>
      <c r="O19" s="275">
        <v>60</v>
      </c>
      <c r="P19" s="288">
        <f t="shared" si="1"/>
        <v>100</v>
      </c>
      <c r="Q19" s="337"/>
      <c r="R19" s="337"/>
      <c r="S19" s="337"/>
      <c r="T19" s="146"/>
    </row>
    <row r="20" spans="1:20" s="129" customFormat="1" ht="12.75">
      <c r="A20" s="153">
        <f t="shared" si="0"/>
        <v>850</v>
      </c>
      <c r="B20" s="133" t="str">
        <f>VLOOKUP(A20,Коды!$A$2:$B$1047,2,FALSE)</f>
        <v>Уплата налогов, сборов и иных платежей</v>
      </c>
      <c r="C20" s="129">
        <f t="shared" si="2"/>
        <v>926</v>
      </c>
      <c r="D20" s="130">
        <f t="shared" si="3"/>
        <v>1</v>
      </c>
      <c r="E20" s="131" t="str">
        <f t="shared" si="4"/>
        <v>04</v>
      </c>
      <c r="F20" s="132">
        <f t="shared" si="5"/>
        <v>2900000000</v>
      </c>
      <c r="G20" s="129">
        <f t="shared" si="6"/>
        <v>850</v>
      </c>
      <c r="I20" s="276"/>
      <c r="J20" s="347"/>
      <c r="K20" s="348"/>
      <c r="L20" s="280"/>
      <c r="M20" s="280">
        <v>850</v>
      </c>
      <c r="N20" s="341">
        <v>254</v>
      </c>
      <c r="O20" s="275">
        <v>245.02764000000002</v>
      </c>
      <c r="P20" s="288">
        <f t="shared" si="1"/>
        <v>96.46757480314962</v>
      </c>
      <c r="Q20" s="337"/>
      <c r="R20" s="337"/>
      <c r="S20" s="337"/>
      <c r="T20" s="146"/>
    </row>
    <row r="21" spans="1:20" s="129" customFormat="1" ht="116.25">
      <c r="A21" s="153">
        <f t="shared" si="0"/>
        <v>3000000000</v>
      </c>
      <c r="B21" s="133" t="str">
        <f>VLOOKUP(A21,Коды!$A$2:$B$1047,2,FALSE)</f>
        <v xml:space="preserve">Муниципальная программа "Профилактика социального сиротства, защита прав и интересов граждан, нуждающихся в помощи государства" на 2019-2025 гг.
</v>
      </c>
      <c r="C21" s="129">
        <f t="shared" si="2"/>
        <v>926</v>
      </c>
      <c r="D21" s="130">
        <f t="shared" si="3"/>
        <v>1</v>
      </c>
      <c r="E21" s="131" t="str">
        <f t="shared" si="4"/>
        <v>04</v>
      </c>
      <c r="F21" s="132">
        <f t="shared" si="5"/>
        <v>3000000000</v>
      </c>
      <c r="G21" s="129" t="str">
        <f t="shared" si="6"/>
        <v/>
      </c>
      <c r="I21" s="276"/>
      <c r="J21" s="347"/>
      <c r="K21" s="348"/>
      <c r="L21" s="280">
        <v>3000000000</v>
      </c>
      <c r="M21" s="280"/>
      <c r="N21" s="341">
        <v>2065.6650000000004</v>
      </c>
      <c r="O21" s="275">
        <v>1441.04387</v>
      </c>
      <c r="P21" s="288">
        <f t="shared" si="1"/>
        <v>69.761741134211</v>
      </c>
      <c r="Q21" s="337"/>
      <c r="R21" s="337"/>
      <c r="S21" s="337"/>
      <c r="T21" s="146"/>
    </row>
    <row r="22" spans="1:20" s="129" customFormat="1" ht="46.5">
      <c r="A22" s="153">
        <f t="shared" si="0"/>
        <v>120</v>
      </c>
      <c r="B22" s="133" t="str">
        <f>VLOOKUP(A22,Коды!$A$2:$B$1047,2,FALSE)</f>
        <v>Расходы на выплаты персоналу государственных (муниципальных) органов</v>
      </c>
      <c r="C22" s="129">
        <f t="shared" si="2"/>
        <v>926</v>
      </c>
      <c r="D22" s="130">
        <f t="shared" si="3"/>
        <v>1</v>
      </c>
      <c r="E22" s="131" t="str">
        <f t="shared" si="4"/>
        <v>04</v>
      </c>
      <c r="F22" s="132">
        <f t="shared" si="5"/>
        <v>3000000000</v>
      </c>
      <c r="G22" s="129">
        <f t="shared" si="6"/>
        <v>120</v>
      </c>
      <c r="I22" s="276"/>
      <c r="J22" s="347"/>
      <c r="K22" s="348"/>
      <c r="L22" s="280"/>
      <c r="M22" s="280">
        <v>120</v>
      </c>
      <c r="N22" s="341">
        <v>1856.9200000000003</v>
      </c>
      <c r="O22" s="275">
        <v>1305.69725</v>
      </c>
      <c r="P22" s="288">
        <f t="shared" si="1"/>
        <v>70.31521282553905</v>
      </c>
      <c r="Q22" s="337"/>
      <c r="R22" s="337"/>
      <c r="S22" s="337"/>
      <c r="T22" s="146"/>
    </row>
    <row r="23" spans="1:20" s="129" customFormat="1" ht="69.75">
      <c r="A23" s="153">
        <f t="shared" si="0"/>
        <v>240</v>
      </c>
      <c r="B23" s="133" t="str">
        <f>VLOOKUP(A23,Коды!$A$2:$B$1047,2,FALSE)</f>
        <v>Иные закупки товаров, работ и услуг для обеспечения государственных (муниципальных) нужд</v>
      </c>
      <c r="C23" s="129">
        <f t="shared" si="2"/>
        <v>926</v>
      </c>
      <c r="D23" s="130">
        <f t="shared" si="3"/>
        <v>1</v>
      </c>
      <c r="E23" s="131" t="str">
        <f t="shared" si="4"/>
        <v>04</v>
      </c>
      <c r="F23" s="132">
        <f t="shared" si="5"/>
        <v>3000000000</v>
      </c>
      <c r="G23" s="129">
        <f t="shared" si="6"/>
        <v>240</v>
      </c>
      <c r="I23" s="276"/>
      <c r="J23" s="347"/>
      <c r="K23" s="349"/>
      <c r="L23" s="280"/>
      <c r="M23" s="280">
        <v>240</v>
      </c>
      <c r="N23" s="341">
        <v>208.745</v>
      </c>
      <c r="O23" s="275">
        <v>135.34662</v>
      </c>
      <c r="P23" s="288">
        <f t="shared" si="1"/>
        <v>64.83825720376537</v>
      </c>
      <c r="Q23" s="337"/>
      <c r="R23" s="337"/>
      <c r="S23" s="337"/>
      <c r="T23" s="146"/>
    </row>
    <row r="24" spans="1:20" s="129" customFormat="1" ht="12.75">
      <c r="A24" s="153">
        <f t="shared" si="0"/>
        <v>1050</v>
      </c>
      <c r="B24" s="133" t="str">
        <f>VLOOKUP(A24,Коды!$A$2:$B$1047,2,FALSE)</f>
        <v>Судебная система</v>
      </c>
      <c r="C24" s="129">
        <f t="shared" si="2"/>
        <v>926</v>
      </c>
      <c r="D24" s="130">
        <f t="shared" si="3"/>
        <v>1</v>
      </c>
      <c r="E24" s="131" t="str">
        <f t="shared" si="4"/>
        <v>05</v>
      </c>
      <c r="F24" s="132" t="str">
        <f t="shared" si="5"/>
        <v/>
      </c>
      <c r="G24" s="129" t="str">
        <f t="shared" si="6"/>
        <v/>
      </c>
      <c r="I24" s="276"/>
      <c r="J24" s="347"/>
      <c r="K24" s="365">
        <v>105</v>
      </c>
      <c r="L24" s="364"/>
      <c r="M24" s="365"/>
      <c r="N24" s="342">
        <v>5.853</v>
      </c>
      <c r="O24" s="385">
        <v>0</v>
      </c>
      <c r="P24" s="288">
        <f t="shared" si="1"/>
        <v>0</v>
      </c>
      <c r="Q24" s="338"/>
      <c r="R24" s="338"/>
      <c r="S24" s="338"/>
      <c r="T24" s="146"/>
    </row>
    <row r="25" spans="1:20" s="129" customFormat="1" ht="139.5">
      <c r="A25" s="153">
        <f t="shared" si="0"/>
        <v>9010000000</v>
      </c>
      <c r="B25" s="133" t="str">
        <f>VLOOKUP(A25,Коды!$A$2:$B$1047,2,FALSE)</f>
        <v>Непрограммные направления расходов бюджета м.р.Камышлинский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v>
      </c>
      <c r="C25" s="129">
        <f t="shared" si="2"/>
        <v>926</v>
      </c>
      <c r="D25" s="130">
        <f t="shared" si="3"/>
        <v>1</v>
      </c>
      <c r="E25" s="131" t="str">
        <f t="shared" si="4"/>
        <v>05</v>
      </c>
      <c r="F25" s="132">
        <f t="shared" si="5"/>
        <v>9010000000</v>
      </c>
      <c r="G25" s="129" t="str">
        <f t="shared" si="6"/>
        <v/>
      </c>
      <c r="I25" s="276"/>
      <c r="J25" s="347"/>
      <c r="K25" s="366"/>
      <c r="L25" s="281">
        <v>9010000000</v>
      </c>
      <c r="M25" s="281"/>
      <c r="N25" s="341">
        <v>5.853</v>
      </c>
      <c r="O25" s="275">
        <v>0</v>
      </c>
      <c r="P25" s="288">
        <f t="shared" si="1"/>
        <v>0</v>
      </c>
      <c r="Q25" s="337"/>
      <c r="R25" s="337"/>
      <c r="S25" s="337"/>
      <c r="T25" s="146"/>
    </row>
    <row r="26" spans="1:20" s="129" customFormat="1" ht="69.75">
      <c r="A26" s="153">
        <f t="shared" si="0"/>
        <v>240</v>
      </c>
      <c r="B26" s="133" t="str">
        <f>VLOOKUP(A26,Коды!$A$2:$B$1047,2,FALSE)</f>
        <v>Иные закупки товаров, работ и услуг для обеспечения государственных (муниципальных) нужд</v>
      </c>
      <c r="C26" s="129">
        <f t="shared" si="2"/>
        <v>926</v>
      </c>
      <c r="D26" s="130">
        <f t="shared" si="3"/>
        <v>1</v>
      </c>
      <c r="E26" s="131" t="str">
        <f t="shared" si="4"/>
        <v>05</v>
      </c>
      <c r="F26" s="132">
        <f t="shared" si="5"/>
        <v>9010000000</v>
      </c>
      <c r="G26" s="129">
        <f t="shared" si="6"/>
        <v>240</v>
      </c>
      <c r="I26" s="276"/>
      <c r="J26" s="347"/>
      <c r="K26" s="367"/>
      <c r="L26" s="281"/>
      <c r="M26" s="281">
        <v>240</v>
      </c>
      <c r="N26" s="341">
        <v>5.853</v>
      </c>
      <c r="O26" s="275">
        <v>0</v>
      </c>
      <c r="P26" s="288">
        <f t="shared" si="1"/>
        <v>0</v>
      </c>
      <c r="Q26" s="337"/>
      <c r="R26" s="337"/>
      <c r="S26" s="337"/>
      <c r="T26" s="146"/>
    </row>
    <row r="27" spans="1:20" s="129" customFormat="1" ht="12.75">
      <c r="A27" s="153">
        <f t="shared" si="0"/>
        <v>1110</v>
      </c>
      <c r="B27" s="133" t="str">
        <f>VLOOKUP(A27,Коды!$A$2:$B$1047,2,FALSE)</f>
        <v>Резервные фонды</v>
      </c>
      <c r="C27" s="129">
        <f t="shared" si="2"/>
        <v>926</v>
      </c>
      <c r="D27" s="130">
        <f t="shared" si="3"/>
        <v>1</v>
      </c>
      <c r="E27" s="131" t="str">
        <f t="shared" si="4"/>
        <v>11</v>
      </c>
      <c r="F27" s="132" t="str">
        <f t="shared" si="5"/>
        <v/>
      </c>
      <c r="G27" s="129" t="str">
        <f t="shared" si="6"/>
        <v/>
      </c>
      <c r="I27" s="276"/>
      <c r="J27" s="347"/>
      <c r="K27" s="290">
        <v>111</v>
      </c>
      <c r="L27" s="368"/>
      <c r="M27" s="369"/>
      <c r="N27" s="342">
        <v>50</v>
      </c>
      <c r="O27" s="385">
        <v>0</v>
      </c>
      <c r="P27" s="288">
        <f t="shared" si="1"/>
        <v>0</v>
      </c>
      <c r="Q27" s="338"/>
      <c r="R27" s="338"/>
      <c r="S27" s="338"/>
      <c r="T27" s="146"/>
    </row>
    <row r="28" spans="1:20" s="129" customFormat="1" ht="139.5">
      <c r="A28" s="153">
        <f t="shared" si="0"/>
        <v>9010000000</v>
      </c>
      <c r="B28" s="133" t="str">
        <f>VLOOKUP(A28,Коды!$A$2:$B$1047,2,FALSE)</f>
        <v>Непрограммные направления расходов бюджета м.р.Камышлинский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v>
      </c>
      <c r="C28" s="129">
        <f t="shared" si="2"/>
        <v>926</v>
      </c>
      <c r="D28" s="130">
        <f t="shared" si="3"/>
        <v>1</v>
      </c>
      <c r="E28" s="131" t="str">
        <f t="shared" si="4"/>
        <v>11</v>
      </c>
      <c r="F28" s="132">
        <f t="shared" si="5"/>
        <v>9010000000</v>
      </c>
      <c r="G28" s="129" t="str">
        <f t="shared" si="6"/>
        <v/>
      </c>
      <c r="I28" s="276"/>
      <c r="J28" s="347"/>
      <c r="K28" s="348"/>
      <c r="L28" s="282">
        <v>9010000000</v>
      </c>
      <c r="M28" s="281"/>
      <c r="N28" s="341">
        <v>50</v>
      </c>
      <c r="O28" s="275">
        <v>0</v>
      </c>
      <c r="P28" s="288">
        <f t="shared" si="1"/>
        <v>0</v>
      </c>
      <c r="Q28" s="337"/>
      <c r="R28" s="337"/>
      <c r="S28" s="337"/>
      <c r="T28" s="146"/>
    </row>
    <row r="29" spans="1:20" s="129" customFormat="1" ht="12.75">
      <c r="A29" s="153">
        <f t="shared" si="0"/>
        <v>870</v>
      </c>
      <c r="B29" s="133" t="str">
        <f>VLOOKUP(A29,Коды!$A$2:$B$1047,2,FALSE)</f>
        <v>Резервные средства</v>
      </c>
      <c r="C29" s="129">
        <f t="shared" si="2"/>
        <v>926</v>
      </c>
      <c r="D29" s="130">
        <f t="shared" si="3"/>
        <v>1</v>
      </c>
      <c r="E29" s="131" t="str">
        <f t="shared" si="4"/>
        <v>11</v>
      </c>
      <c r="F29" s="132">
        <f t="shared" si="5"/>
        <v>9010000000</v>
      </c>
      <c r="G29" s="129">
        <f t="shared" si="6"/>
        <v>870</v>
      </c>
      <c r="I29" s="276"/>
      <c r="J29" s="347"/>
      <c r="K29" s="349"/>
      <c r="L29" s="282"/>
      <c r="M29" s="282">
        <v>870</v>
      </c>
      <c r="N29" s="341">
        <v>50</v>
      </c>
      <c r="O29" s="275">
        <v>0</v>
      </c>
      <c r="P29" s="288">
        <f t="shared" si="1"/>
        <v>0</v>
      </c>
      <c r="Q29" s="337"/>
      <c r="R29" s="337"/>
      <c r="S29" s="337"/>
      <c r="T29" s="146"/>
    </row>
    <row r="30" spans="1:20" s="129" customFormat="1" ht="12.75">
      <c r="A30" s="153">
        <f t="shared" si="0"/>
        <v>1130</v>
      </c>
      <c r="B30" s="133" t="str">
        <f>VLOOKUP(A30,Коды!$A$2:$B$1047,2,FALSE)</f>
        <v>Другие общегосударственные вопросы</v>
      </c>
      <c r="C30" s="129">
        <f t="shared" si="2"/>
        <v>926</v>
      </c>
      <c r="D30" s="130">
        <f t="shared" si="3"/>
        <v>1</v>
      </c>
      <c r="E30" s="131" t="str">
        <f t="shared" si="4"/>
        <v>13</v>
      </c>
      <c r="F30" s="132" t="str">
        <f t="shared" si="5"/>
        <v/>
      </c>
      <c r="G30" s="129" t="str">
        <f t="shared" si="6"/>
        <v/>
      </c>
      <c r="I30" s="276"/>
      <c r="J30" s="347"/>
      <c r="K30" s="290">
        <v>113</v>
      </c>
      <c r="L30" s="368"/>
      <c r="M30" s="369"/>
      <c r="N30" s="342">
        <v>19609.006999999998</v>
      </c>
      <c r="O30" s="385">
        <v>14286.1924</v>
      </c>
      <c r="P30" s="288">
        <f t="shared" si="1"/>
        <v>72.85525677052388</v>
      </c>
      <c r="Q30" s="338"/>
      <c r="R30" s="338"/>
      <c r="S30" s="338"/>
      <c r="T30" s="146"/>
    </row>
    <row r="31" spans="1:20" s="129" customFormat="1" ht="69.75">
      <c r="A31" s="153">
        <f t="shared" si="0"/>
        <v>100000000</v>
      </c>
      <c r="B31" s="133" t="str">
        <f>VLOOKUP(A31,Коды!$A$2:$B$1047,2,FALSE)</f>
        <v>Муниципальная программа «Развитие образования и воспитание детей» на 2019-2025 годы</v>
      </c>
      <c r="C31" s="129">
        <f t="shared" si="2"/>
        <v>926</v>
      </c>
      <c r="D31" s="130">
        <f t="shared" si="3"/>
        <v>1</v>
      </c>
      <c r="E31" s="131" t="str">
        <f t="shared" si="4"/>
        <v>13</v>
      </c>
      <c r="F31" s="132">
        <f t="shared" si="5"/>
        <v>100000000</v>
      </c>
      <c r="G31" s="129" t="str">
        <f t="shared" si="6"/>
        <v/>
      </c>
      <c r="I31" s="276"/>
      <c r="J31" s="347"/>
      <c r="K31" s="348"/>
      <c r="L31" s="281">
        <v>100000000</v>
      </c>
      <c r="M31" s="281"/>
      <c r="N31" s="341">
        <v>507.031</v>
      </c>
      <c r="O31" s="275">
        <v>360.63439</v>
      </c>
      <c r="P31" s="288">
        <f t="shared" si="1"/>
        <v>71.12669442302344</v>
      </c>
      <c r="Q31" s="337"/>
      <c r="R31" s="337"/>
      <c r="S31" s="337"/>
      <c r="T31" s="146"/>
    </row>
    <row r="32" spans="1:20" s="129" customFormat="1" ht="12.75">
      <c r="A32" s="153">
        <f t="shared" si="0"/>
        <v>620</v>
      </c>
      <c r="B32" s="133" t="str">
        <f>VLOOKUP(A32,Коды!$A$2:$B$1047,2,FALSE)</f>
        <v>Субсидии автономным учреждениям</v>
      </c>
      <c r="C32" s="129">
        <f t="shared" si="2"/>
        <v>926</v>
      </c>
      <c r="D32" s="130">
        <f t="shared" si="3"/>
        <v>1</v>
      </c>
      <c r="E32" s="131" t="str">
        <f t="shared" si="4"/>
        <v>13</v>
      </c>
      <c r="F32" s="132">
        <f t="shared" si="5"/>
        <v>100000000</v>
      </c>
      <c r="G32" s="129">
        <f t="shared" si="6"/>
        <v>620</v>
      </c>
      <c r="I32" s="276"/>
      <c r="J32" s="347"/>
      <c r="K32" s="348"/>
      <c r="L32" s="281"/>
      <c r="M32" s="281">
        <v>620</v>
      </c>
      <c r="N32" s="341">
        <v>507.031</v>
      </c>
      <c r="O32" s="275">
        <v>360.63439</v>
      </c>
      <c r="P32" s="288">
        <f t="shared" si="1"/>
        <v>71.12669442302344</v>
      </c>
      <c r="Q32" s="337"/>
      <c r="R32" s="337"/>
      <c r="S32" s="337"/>
      <c r="T32" s="146"/>
    </row>
    <row r="33" spans="1:20" s="129" customFormat="1" ht="116.25">
      <c r="A33" s="153">
        <f t="shared" si="0"/>
        <v>3000000000</v>
      </c>
      <c r="B33" s="133" t="str">
        <f>VLOOKUP(A33,Коды!$A$2:$B$1047,2,FALSE)</f>
        <v xml:space="preserve">Муниципальная программа "Профилактика социального сиротства, защита прав и интересов граждан, нуждающихся в помощи государства" на 2019-2025 гг.
</v>
      </c>
      <c r="C33" s="129">
        <f t="shared" si="2"/>
        <v>926</v>
      </c>
      <c r="D33" s="130">
        <f t="shared" si="3"/>
        <v>1</v>
      </c>
      <c r="E33" s="131" t="str">
        <f t="shared" si="4"/>
        <v>13</v>
      </c>
      <c r="F33" s="132">
        <f t="shared" si="5"/>
        <v>3000000000</v>
      </c>
      <c r="G33" s="129" t="str">
        <f t="shared" si="6"/>
        <v/>
      </c>
      <c r="I33" s="276"/>
      <c r="J33" s="347"/>
      <c r="K33" s="348"/>
      <c r="L33" s="280">
        <v>3000000000</v>
      </c>
      <c r="M33" s="280"/>
      <c r="N33" s="341">
        <v>347.76</v>
      </c>
      <c r="O33" s="275">
        <v>280.09175</v>
      </c>
      <c r="P33" s="288">
        <f t="shared" si="1"/>
        <v>80.54168104439844</v>
      </c>
      <c r="Q33" s="337"/>
      <c r="R33" s="337"/>
      <c r="S33" s="337"/>
      <c r="T33" s="146"/>
    </row>
    <row r="34" spans="1:20" s="129" customFormat="1" ht="12.75">
      <c r="A34" s="153">
        <f t="shared" si="0"/>
        <v>610</v>
      </c>
      <c r="B34" s="133" t="str">
        <f>VLOOKUP(A34,Коды!$A$2:$B$1047,2,FALSE)</f>
        <v>Субсидии бюджетным учреждениям</v>
      </c>
      <c r="C34" s="129">
        <f t="shared" si="2"/>
        <v>926</v>
      </c>
      <c r="D34" s="130">
        <f t="shared" si="3"/>
        <v>1</v>
      </c>
      <c r="E34" s="131" t="str">
        <f t="shared" si="4"/>
        <v>13</v>
      </c>
      <c r="F34" s="132">
        <f t="shared" si="5"/>
        <v>3000000000</v>
      </c>
      <c r="G34" s="129">
        <f t="shared" si="6"/>
        <v>610</v>
      </c>
      <c r="I34" s="276"/>
      <c r="J34" s="347"/>
      <c r="K34" s="348"/>
      <c r="L34" s="280"/>
      <c r="M34" s="280">
        <v>610</v>
      </c>
      <c r="N34" s="341">
        <v>347.76</v>
      </c>
      <c r="O34" s="275">
        <v>280.09175</v>
      </c>
      <c r="P34" s="288">
        <f t="shared" si="1"/>
        <v>80.54168104439844</v>
      </c>
      <c r="Q34" s="337"/>
      <c r="R34" s="337"/>
      <c r="S34" s="337"/>
      <c r="T34" s="146"/>
    </row>
    <row r="35" spans="1:20" s="129" customFormat="1" ht="116.25">
      <c r="A35" s="153">
        <f t="shared" si="0"/>
        <v>3100000000</v>
      </c>
      <c r="B35" s="133" t="str">
        <f>VLOOKUP(A35,Коды!$A$2:$B$1047,2,FALSE)</f>
        <v xml:space="preserve">Муниципальная программа "Оптимизация и повышение качества предоставления государственных и муниципальных услуг  "  на 2019-2025 гг.
</v>
      </c>
      <c r="C35" s="129">
        <f t="shared" si="2"/>
        <v>926</v>
      </c>
      <c r="D35" s="130">
        <f t="shared" si="3"/>
        <v>1</v>
      </c>
      <c r="E35" s="131" t="str">
        <f t="shared" si="4"/>
        <v>13</v>
      </c>
      <c r="F35" s="132">
        <f t="shared" si="5"/>
        <v>3100000000</v>
      </c>
      <c r="G35" s="129" t="str">
        <f t="shared" si="6"/>
        <v/>
      </c>
      <c r="I35" s="276"/>
      <c r="J35" s="347"/>
      <c r="K35" s="348"/>
      <c r="L35" s="280">
        <v>3100000000</v>
      </c>
      <c r="M35" s="280"/>
      <c r="N35" s="341">
        <v>11352.874</v>
      </c>
      <c r="O35" s="275">
        <v>8476.253349999999</v>
      </c>
      <c r="P35" s="288">
        <f t="shared" si="1"/>
        <v>74.66174071869378</v>
      </c>
      <c r="Q35" s="337"/>
      <c r="R35" s="337"/>
      <c r="S35" s="337"/>
      <c r="T35" s="146"/>
    </row>
    <row r="36" spans="1:20" s="129" customFormat="1" ht="12.75">
      <c r="A36" s="153">
        <f t="shared" si="0"/>
        <v>620</v>
      </c>
      <c r="B36" s="133" t="str">
        <f>VLOOKUP(A36,Коды!$A$2:$B$1047,2,FALSE)</f>
        <v>Субсидии автономным учреждениям</v>
      </c>
      <c r="C36" s="129">
        <f t="shared" si="2"/>
        <v>926</v>
      </c>
      <c r="D36" s="130">
        <f t="shared" si="3"/>
        <v>1</v>
      </c>
      <c r="E36" s="131" t="str">
        <f t="shared" si="4"/>
        <v>13</v>
      </c>
      <c r="F36" s="132">
        <f t="shared" si="5"/>
        <v>3100000000</v>
      </c>
      <c r="G36" s="129">
        <f t="shared" si="6"/>
        <v>620</v>
      </c>
      <c r="I36" s="276"/>
      <c r="J36" s="347"/>
      <c r="K36" s="348"/>
      <c r="L36" s="280"/>
      <c r="M36" s="280">
        <v>620</v>
      </c>
      <c r="N36" s="341">
        <v>11352.874</v>
      </c>
      <c r="O36" s="275">
        <v>8476.253349999999</v>
      </c>
      <c r="P36" s="288">
        <f t="shared" si="1"/>
        <v>74.66174071869378</v>
      </c>
      <c r="Q36" s="337"/>
      <c r="R36" s="337"/>
      <c r="S36" s="337"/>
      <c r="T36" s="146"/>
    </row>
    <row r="37" spans="1:20" s="129" customFormat="1" ht="139.5">
      <c r="A37" s="153">
        <f t="shared" si="0"/>
        <v>9010000000</v>
      </c>
      <c r="B37" s="133" t="str">
        <f>VLOOKUP(A37,Коды!$A$2:$B$1047,2,FALSE)</f>
        <v>Непрограммные направления расходов бюджета м.р.Камышлинский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v>
      </c>
      <c r="C37" s="129">
        <f t="shared" si="2"/>
        <v>926</v>
      </c>
      <c r="D37" s="130">
        <f t="shared" si="3"/>
        <v>1</v>
      </c>
      <c r="E37" s="131" t="str">
        <f t="shared" si="4"/>
        <v>13</v>
      </c>
      <c r="F37" s="132">
        <f t="shared" si="5"/>
        <v>9010000000</v>
      </c>
      <c r="G37" s="129" t="str">
        <f t="shared" si="6"/>
        <v/>
      </c>
      <c r="I37" s="276"/>
      <c r="J37" s="347"/>
      <c r="K37" s="348"/>
      <c r="L37" s="282">
        <v>9010000000</v>
      </c>
      <c r="M37" s="281"/>
      <c r="N37" s="341">
        <v>7401.342</v>
      </c>
      <c r="O37" s="275">
        <v>5169.21291</v>
      </c>
      <c r="P37" s="288">
        <f t="shared" si="1"/>
        <v>69.84156265174613</v>
      </c>
      <c r="Q37" s="337"/>
      <c r="R37" s="337"/>
      <c r="S37" s="337"/>
      <c r="T37" s="146"/>
    </row>
    <row r="38" spans="1:20" s="129" customFormat="1" ht="12.75">
      <c r="A38" s="153">
        <f t="shared" si="0"/>
        <v>610</v>
      </c>
      <c r="B38" s="133" t="str">
        <f>VLOOKUP(A38,Коды!$A$2:$B$1047,2,FALSE)</f>
        <v>Субсидии бюджетным учреждениям</v>
      </c>
      <c r="C38" s="129">
        <f t="shared" si="2"/>
        <v>926</v>
      </c>
      <c r="D38" s="130">
        <f t="shared" si="3"/>
        <v>1</v>
      </c>
      <c r="E38" s="131" t="str">
        <f t="shared" si="4"/>
        <v>13</v>
      </c>
      <c r="F38" s="132">
        <f t="shared" si="5"/>
        <v>9010000000</v>
      </c>
      <c r="G38" s="129">
        <f t="shared" si="6"/>
        <v>610</v>
      </c>
      <c r="I38" s="276"/>
      <c r="J38" s="350"/>
      <c r="K38" s="349"/>
      <c r="L38" s="282"/>
      <c r="M38" s="282">
        <v>610</v>
      </c>
      <c r="N38" s="341">
        <v>7401.342</v>
      </c>
      <c r="O38" s="275">
        <v>5169.21291</v>
      </c>
      <c r="P38" s="288">
        <f t="shared" si="1"/>
        <v>69.84156265174613</v>
      </c>
      <c r="Q38" s="337"/>
      <c r="R38" s="337"/>
      <c r="S38" s="337"/>
      <c r="T38" s="146"/>
    </row>
    <row r="39" spans="1:20" s="129" customFormat="1" ht="46.5">
      <c r="A39" s="153">
        <f t="shared" si="0"/>
        <v>3</v>
      </c>
      <c r="B39" s="133" t="str">
        <f>VLOOKUP(A39,Коды!$A$2:$B$1047,2,FALSE)</f>
        <v>Национальная безопасность и правоохранительная деятельность</v>
      </c>
      <c r="C39" s="129">
        <f t="shared" si="2"/>
        <v>926</v>
      </c>
      <c r="D39" s="130">
        <f t="shared" si="3"/>
        <v>3</v>
      </c>
      <c r="E39" s="131" t="str">
        <f t="shared" si="4"/>
        <v/>
      </c>
      <c r="F39" s="132" t="str">
        <f t="shared" si="5"/>
        <v/>
      </c>
      <c r="G39" s="129" t="str">
        <f t="shared" si="6"/>
        <v/>
      </c>
      <c r="I39" s="276"/>
      <c r="J39" s="277">
        <v>3</v>
      </c>
      <c r="K39" s="344"/>
      <c r="L39" s="344"/>
      <c r="M39" s="345"/>
      <c r="N39" s="341">
        <v>1338</v>
      </c>
      <c r="O39" s="275">
        <v>1240.10321</v>
      </c>
      <c r="P39" s="288">
        <f t="shared" si="1"/>
        <v>92.6833490284006</v>
      </c>
      <c r="Q39" s="337"/>
      <c r="R39" s="337"/>
      <c r="S39" s="337"/>
      <c r="T39" s="146"/>
    </row>
    <row r="40" spans="1:20" s="129" customFormat="1" ht="69.75">
      <c r="A40" s="153">
        <f t="shared" si="0"/>
        <v>3090</v>
      </c>
      <c r="B40" s="133" t="str">
        <f>VLOOKUP(A40,Коды!$A$2:$B$1047,2,FALSE)</f>
        <v>Защита населения и территории от последствий чрезвычайных ситуаций природного и техногенного характера, гражданская оборона</v>
      </c>
      <c r="C40" s="129">
        <f t="shared" si="2"/>
        <v>926</v>
      </c>
      <c r="D40" s="130">
        <f t="shared" si="3"/>
        <v>3</v>
      </c>
      <c r="E40" s="131" t="str">
        <f t="shared" si="4"/>
        <v>09</v>
      </c>
      <c r="F40" s="132" t="str">
        <f t="shared" si="5"/>
        <v/>
      </c>
      <c r="G40" s="129" t="str">
        <f t="shared" si="6"/>
        <v/>
      </c>
      <c r="I40" s="276"/>
      <c r="J40" s="347"/>
      <c r="K40" s="290">
        <v>309</v>
      </c>
      <c r="L40" s="368"/>
      <c r="M40" s="369"/>
      <c r="N40" s="342">
        <v>1338</v>
      </c>
      <c r="O40" s="385">
        <v>1240.10321</v>
      </c>
      <c r="P40" s="288">
        <f t="shared" si="1"/>
        <v>92.6833490284006</v>
      </c>
      <c r="Q40" s="338"/>
      <c r="R40" s="338"/>
      <c r="S40" s="338"/>
      <c r="T40" s="146"/>
    </row>
    <row r="41" spans="1:20" s="129" customFormat="1" ht="93">
      <c r="A41" s="153">
        <f t="shared" si="0"/>
        <v>1000000000</v>
      </c>
      <c r="B41" s="133" t="str">
        <f>VLOOKUP(A41,Коды!$A$2:$B$1047,2,FALSE)</f>
        <v>Муниципальная программа «Защита населения и территорий от чрезвычайных ситуаций, обеспечение пожарной безопасности и безопасности людей » на 2019-2025годы</v>
      </c>
      <c r="C41" s="129">
        <f t="shared" si="2"/>
        <v>926</v>
      </c>
      <c r="D41" s="130">
        <f t="shared" si="3"/>
        <v>3</v>
      </c>
      <c r="E41" s="131" t="str">
        <f t="shared" si="4"/>
        <v>09</v>
      </c>
      <c r="F41" s="132">
        <f t="shared" si="5"/>
        <v>1000000000</v>
      </c>
      <c r="G41" s="129" t="str">
        <f t="shared" si="6"/>
        <v/>
      </c>
      <c r="I41" s="276"/>
      <c r="J41" s="347"/>
      <c r="K41" s="348"/>
      <c r="L41" s="282">
        <v>1000000000</v>
      </c>
      <c r="M41" s="281"/>
      <c r="N41" s="341">
        <v>1338</v>
      </c>
      <c r="O41" s="275">
        <v>1240.10321</v>
      </c>
      <c r="P41" s="288">
        <f t="shared" si="1"/>
        <v>92.6833490284006</v>
      </c>
      <c r="Q41" s="337"/>
      <c r="R41" s="337"/>
      <c r="S41" s="337"/>
      <c r="T41" s="146"/>
    </row>
    <row r="42" spans="1:20" s="129" customFormat="1" ht="69.75">
      <c r="A42" s="153">
        <f t="shared" si="0"/>
        <v>240</v>
      </c>
      <c r="B42" s="133" t="str">
        <f>VLOOKUP(A42,Коды!$A$2:$B$1047,2,FALSE)</f>
        <v>Иные закупки товаров, работ и услуг для обеспечения государственных (муниципальных) нужд</v>
      </c>
      <c r="C42" s="129">
        <f t="shared" si="2"/>
        <v>926</v>
      </c>
      <c r="D42" s="130">
        <f t="shared" si="3"/>
        <v>3</v>
      </c>
      <c r="E42" s="131" t="str">
        <f t="shared" si="4"/>
        <v>09</v>
      </c>
      <c r="F42" s="132">
        <f t="shared" si="5"/>
        <v>1000000000</v>
      </c>
      <c r="G42" s="129">
        <f t="shared" si="6"/>
        <v>240</v>
      </c>
      <c r="I42" s="276"/>
      <c r="J42" s="347"/>
      <c r="K42" s="348"/>
      <c r="L42" s="276"/>
      <c r="M42" s="282">
        <v>240</v>
      </c>
      <c r="N42" s="341">
        <v>38</v>
      </c>
      <c r="O42" s="275">
        <v>30.84594</v>
      </c>
      <c r="P42" s="288">
        <f t="shared" si="1"/>
        <v>81.17352631578947</v>
      </c>
      <c r="Q42" s="337"/>
      <c r="R42" s="337"/>
      <c r="S42" s="337"/>
      <c r="T42" s="146"/>
    </row>
    <row r="43" spans="1:20" s="129" customFormat="1" ht="12.75">
      <c r="A43" s="153">
        <f t="shared" si="0"/>
        <v>620</v>
      </c>
      <c r="B43" s="133" t="str">
        <f>VLOOKUP(A43,Коды!$A$2:$B$1047,2,FALSE)</f>
        <v>Субсидии автономным учреждениям</v>
      </c>
      <c r="C43" s="129">
        <f t="shared" si="2"/>
        <v>926</v>
      </c>
      <c r="D43" s="130">
        <f t="shared" si="3"/>
        <v>3</v>
      </c>
      <c r="E43" s="131" t="str">
        <f t="shared" si="4"/>
        <v>09</v>
      </c>
      <c r="F43" s="132">
        <f t="shared" si="5"/>
        <v>1000000000</v>
      </c>
      <c r="G43" s="129">
        <f t="shared" si="6"/>
        <v>620</v>
      </c>
      <c r="I43" s="276"/>
      <c r="J43" s="350"/>
      <c r="K43" s="349"/>
      <c r="L43" s="282"/>
      <c r="M43" s="282">
        <v>620</v>
      </c>
      <c r="N43" s="341">
        <v>1300</v>
      </c>
      <c r="O43" s="275">
        <v>1209.25727</v>
      </c>
      <c r="P43" s="288">
        <f t="shared" si="1"/>
        <v>93.01979</v>
      </c>
      <c r="Q43" s="337"/>
      <c r="R43" s="337"/>
      <c r="S43" s="337"/>
      <c r="T43" s="146"/>
    </row>
    <row r="44" spans="1:20" s="129" customFormat="1" ht="12.75">
      <c r="A44" s="153">
        <f t="shared" si="0"/>
        <v>4</v>
      </c>
      <c r="B44" s="133" t="str">
        <f>VLOOKUP(A44,Коды!$A$2:$B$1047,2,FALSE)</f>
        <v>Национальная экономика</v>
      </c>
      <c r="C44" s="129">
        <f t="shared" si="2"/>
        <v>926</v>
      </c>
      <c r="D44" s="130">
        <f t="shared" si="3"/>
        <v>4</v>
      </c>
      <c r="E44" s="131" t="str">
        <f t="shared" si="4"/>
        <v/>
      </c>
      <c r="F44" s="132" t="str">
        <f t="shared" si="5"/>
        <v/>
      </c>
      <c r="G44" s="129" t="str">
        <f t="shared" si="6"/>
        <v/>
      </c>
      <c r="I44" s="276"/>
      <c r="J44" s="277">
        <v>4</v>
      </c>
      <c r="K44" s="344"/>
      <c r="L44" s="344"/>
      <c r="M44" s="345"/>
      <c r="N44" s="341">
        <v>8517.115</v>
      </c>
      <c r="O44" s="275">
        <v>5113.140049999999</v>
      </c>
      <c r="P44" s="288">
        <f t="shared" si="1"/>
        <v>60.03370918438931</v>
      </c>
      <c r="Q44" s="337"/>
      <c r="R44" s="337"/>
      <c r="S44" s="337"/>
      <c r="T44" s="146"/>
    </row>
    <row r="45" spans="1:20" s="129" customFormat="1" ht="12.75">
      <c r="A45" s="153">
        <f t="shared" si="0"/>
        <v>4050</v>
      </c>
      <c r="B45" s="133" t="str">
        <f>VLOOKUP(A45,Коды!$A$2:$B$1047,2,FALSE)</f>
        <v>Сельское хозяйство и рыболовство</v>
      </c>
      <c r="C45" s="129">
        <f t="shared" si="2"/>
        <v>926</v>
      </c>
      <c r="D45" s="130">
        <f t="shared" si="3"/>
        <v>4</v>
      </c>
      <c r="E45" s="131" t="str">
        <f t="shared" si="4"/>
        <v>05</v>
      </c>
      <c r="F45" s="132" t="str">
        <f t="shared" si="5"/>
        <v/>
      </c>
      <c r="G45" s="129" t="str">
        <f t="shared" si="6"/>
        <v/>
      </c>
      <c r="I45" s="276"/>
      <c r="J45" s="347"/>
      <c r="K45" s="290">
        <v>405</v>
      </c>
      <c r="L45" s="368"/>
      <c r="M45" s="369"/>
      <c r="N45" s="342">
        <v>5665.514999999999</v>
      </c>
      <c r="O45" s="385">
        <v>3231.47207</v>
      </c>
      <c r="P45" s="288">
        <f t="shared" si="1"/>
        <v>57.03756975314689</v>
      </c>
      <c r="Q45" s="338"/>
      <c r="R45" s="338"/>
      <c r="S45" s="338"/>
      <c r="T45" s="146"/>
    </row>
    <row r="46" spans="1:20" s="129" customFormat="1" ht="93">
      <c r="A46" s="153">
        <f t="shared" si="0"/>
        <v>800000000</v>
      </c>
      <c r="B46" s="133" t="str">
        <f>VLOOKUP(A46,Коды!$A$2:$B$1047,2,FALSE)</f>
        <v>Муниципальная программа «Развитие сельского хозяйства и регулирование рынков сельскохозяйственной продукции, сырья и продовольствия» на 2019-2025 годы</v>
      </c>
      <c r="C46" s="129">
        <f t="shared" si="2"/>
        <v>926</v>
      </c>
      <c r="D46" s="130">
        <f t="shared" si="3"/>
        <v>4</v>
      </c>
      <c r="E46" s="131" t="str">
        <f t="shared" si="4"/>
        <v>05</v>
      </c>
      <c r="F46" s="132">
        <f t="shared" si="5"/>
        <v>800000000</v>
      </c>
      <c r="G46" s="129" t="str">
        <f t="shared" si="6"/>
        <v/>
      </c>
      <c r="I46" s="276"/>
      <c r="J46" s="347"/>
      <c r="K46" s="348"/>
      <c r="L46" s="282">
        <v>800000000</v>
      </c>
      <c r="M46" s="281"/>
      <c r="N46" s="341">
        <v>5630.514999999999</v>
      </c>
      <c r="O46" s="275">
        <v>3206.47207</v>
      </c>
      <c r="P46" s="288">
        <f t="shared" si="1"/>
        <v>56.9481134496578</v>
      </c>
      <c r="Q46" s="337"/>
      <c r="R46" s="337"/>
      <c r="S46" s="337"/>
      <c r="T46" s="146"/>
    </row>
    <row r="47" spans="1:20" s="129" customFormat="1" ht="46.5">
      <c r="A47" s="153">
        <f t="shared" si="0"/>
        <v>120</v>
      </c>
      <c r="B47" s="133" t="str">
        <f>VLOOKUP(A47,Коды!$A$2:$B$1047,2,FALSE)</f>
        <v>Расходы на выплаты персоналу государственных (муниципальных) органов</v>
      </c>
      <c r="C47" s="129">
        <f t="shared" si="2"/>
        <v>926</v>
      </c>
      <c r="D47" s="130">
        <f t="shared" si="3"/>
        <v>4</v>
      </c>
      <c r="E47" s="131" t="str">
        <f t="shared" si="4"/>
        <v>05</v>
      </c>
      <c r="F47" s="132">
        <f t="shared" si="5"/>
        <v>800000000</v>
      </c>
      <c r="G47" s="129">
        <f t="shared" si="6"/>
        <v>120</v>
      </c>
      <c r="I47" s="276"/>
      <c r="J47" s="347"/>
      <c r="K47" s="348"/>
      <c r="L47" s="276"/>
      <c r="M47" s="280">
        <v>120</v>
      </c>
      <c r="N47" s="341">
        <v>2389.153</v>
      </c>
      <c r="O47" s="275">
        <v>1378.0470599999999</v>
      </c>
      <c r="P47" s="288">
        <f t="shared" si="1"/>
        <v>57.67931396607919</v>
      </c>
      <c r="Q47" s="337"/>
      <c r="R47" s="337"/>
      <c r="S47" s="337"/>
      <c r="T47" s="146"/>
    </row>
    <row r="48" spans="1:20" s="129" customFormat="1" ht="69.75">
      <c r="A48" s="153">
        <f t="shared" si="0"/>
        <v>240</v>
      </c>
      <c r="B48" s="133" t="str">
        <f>VLOOKUP(A48,Коды!$A$2:$B$1047,2,FALSE)</f>
        <v>Иные закупки товаров, работ и услуг для обеспечения государственных (муниципальных) нужд</v>
      </c>
      <c r="C48" s="129">
        <f t="shared" si="2"/>
        <v>926</v>
      </c>
      <c r="D48" s="130">
        <f t="shared" si="3"/>
        <v>4</v>
      </c>
      <c r="E48" s="131" t="str">
        <f t="shared" si="4"/>
        <v>05</v>
      </c>
      <c r="F48" s="132">
        <f t="shared" si="5"/>
        <v>800000000</v>
      </c>
      <c r="G48" s="129">
        <f t="shared" si="6"/>
        <v>240</v>
      </c>
      <c r="I48" s="276"/>
      <c r="J48" s="347"/>
      <c r="K48" s="348"/>
      <c r="L48" s="276"/>
      <c r="M48" s="282">
        <v>240</v>
      </c>
      <c r="N48" s="341">
        <v>604.918</v>
      </c>
      <c r="O48" s="275">
        <v>226.54501</v>
      </c>
      <c r="P48" s="288">
        <f t="shared" si="1"/>
        <v>37.45053213824022</v>
      </c>
      <c r="Q48" s="337"/>
      <c r="R48" s="337"/>
      <c r="S48" s="337"/>
      <c r="T48" s="146"/>
    </row>
    <row r="49" spans="1:20" s="129" customFormat="1" ht="69.75">
      <c r="A49" s="153">
        <f t="shared" si="0"/>
        <v>810</v>
      </c>
      <c r="B49" s="133" t="str">
        <f>VLOOKUP(A49,Коды!$A$2:$B$1047,2,FALSE)</f>
        <v>Субсидии юридическим лицам (кроме некоммерческих организаций), индивидуальным предпринимателям, физическим лицам</v>
      </c>
      <c r="C49" s="129">
        <f t="shared" si="2"/>
        <v>926</v>
      </c>
      <c r="D49" s="130">
        <f t="shared" si="3"/>
        <v>4</v>
      </c>
      <c r="E49" s="131" t="str">
        <f t="shared" si="4"/>
        <v>05</v>
      </c>
      <c r="F49" s="132">
        <f t="shared" si="5"/>
        <v>800000000</v>
      </c>
      <c r="G49" s="129">
        <f t="shared" si="6"/>
        <v>810</v>
      </c>
      <c r="I49" s="276"/>
      <c r="J49" s="347"/>
      <c r="K49" s="348"/>
      <c r="L49" s="282"/>
      <c r="M49" s="282">
        <v>810</v>
      </c>
      <c r="N49" s="341">
        <v>2636.444</v>
      </c>
      <c r="O49" s="275">
        <v>1601.88</v>
      </c>
      <c r="P49" s="288">
        <f t="shared" si="1"/>
        <v>60.759113411853235</v>
      </c>
      <c r="Q49" s="337"/>
      <c r="R49" s="337"/>
      <c r="S49" s="337"/>
      <c r="T49" s="146"/>
    </row>
    <row r="50" spans="1:20" s="129" customFormat="1" ht="69.75">
      <c r="A50" s="153">
        <f t="shared" si="0"/>
        <v>9040000000</v>
      </c>
      <c r="B50" s="133" t="str">
        <f>VLOOKUP(A50,Коды!$A$2:$B$1047,2,FALSE)</f>
        <v>Непрограммные направления расходов бюджета м.р.Камышлинский в области национальной экономики</v>
      </c>
      <c r="C50" s="129">
        <f t="shared" si="2"/>
        <v>926</v>
      </c>
      <c r="D50" s="130">
        <f t="shared" si="3"/>
        <v>4</v>
      </c>
      <c r="E50" s="131" t="str">
        <f t="shared" si="4"/>
        <v>05</v>
      </c>
      <c r="F50" s="132">
        <f t="shared" si="5"/>
        <v>9040000000</v>
      </c>
      <c r="G50" s="129" t="str">
        <f t="shared" si="6"/>
        <v/>
      </c>
      <c r="I50" s="276"/>
      <c r="J50" s="347"/>
      <c r="K50" s="348"/>
      <c r="L50" s="282">
        <v>9040000000</v>
      </c>
      <c r="M50" s="281"/>
      <c r="N50" s="341">
        <v>35</v>
      </c>
      <c r="O50" s="275">
        <v>25</v>
      </c>
      <c r="P50" s="288">
        <f t="shared" si="1"/>
        <v>71.42857142857143</v>
      </c>
      <c r="Q50" s="337"/>
      <c r="R50" s="337"/>
      <c r="S50" s="337"/>
      <c r="T50" s="146"/>
    </row>
    <row r="51" spans="1:20" s="129" customFormat="1" ht="69.75">
      <c r="A51" s="153">
        <f t="shared" si="0"/>
        <v>240</v>
      </c>
      <c r="B51" s="133" t="str">
        <f>VLOOKUP(A51,Коды!$A$2:$B$1047,2,FALSE)</f>
        <v>Иные закупки товаров, работ и услуг для обеспечения государственных (муниципальных) нужд</v>
      </c>
      <c r="C51" s="129">
        <f t="shared" si="2"/>
        <v>926</v>
      </c>
      <c r="D51" s="130">
        <f t="shared" si="3"/>
        <v>4</v>
      </c>
      <c r="E51" s="131" t="str">
        <f t="shared" si="4"/>
        <v>05</v>
      </c>
      <c r="F51" s="132">
        <f t="shared" si="5"/>
        <v>9040000000</v>
      </c>
      <c r="G51" s="129">
        <f t="shared" si="6"/>
        <v>240</v>
      </c>
      <c r="I51" s="276"/>
      <c r="J51" s="347"/>
      <c r="K51" s="349"/>
      <c r="L51" s="282"/>
      <c r="M51" s="282">
        <v>240</v>
      </c>
      <c r="N51" s="341">
        <v>35</v>
      </c>
      <c r="O51" s="275">
        <v>25</v>
      </c>
      <c r="P51" s="288">
        <f t="shared" si="1"/>
        <v>71.42857142857143</v>
      </c>
      <c r="Q51" s="337"/>
      <c r="R51" s="337"/>
      <c r="S51" s="337"/>
      <c r="T51" s="146"/>
    </row>
    <row r="52" spans="1:20" s="129" customFormat="1" ht="12.75">
      <c r="A52" s="153">
        <f t="shared" si="0"/>
        <v>4080</v>
      </c>
      <c r="B52" s="133" t="str">
        <f>VLOOKUP(A52,Коды!$A$2:$B$1047,2,FALSE)</f>
        <v>Транспорт</v>
      </c>
      <c r="C52" s="129">
        <f t="shared" si="2"/>
        <v>926</v>
      </c>
      <c r="D52" s="130">
        <f t="shared" si="3"/>
        <v>4</v>
      </c>
      <c r="E52" s="131" t="str">
        <f t="shared" si="4"/>
        <v>08</v>
      </c>
      <c r="F52" s="132" t="str">
        <f t="shared" si="5"/>
        <v/>
      </c>
      <c r="G52" s="129" t="str">
        <f t="shared" si="6"/>
        <v/>
      </c>
      <c r="I52" s="276"/>
      <c r="J52" s="347"/>
      <c r="K52" s="290">
        <v>408</v>
      </c>
      <c r="L52" s="368"/>
      <c r="M52" s="369"/>
      <c r="N52" s="342">
        <v>2000</v>
      </c>
      <c r="O52" s="385">
        <v>1627.69348</v>
      </c>
      <c r="P52" s="288">
        <f t="shared" si="1"/>
        <v>81.38467399999999</v>
      </c>
      <c r="Q52" s="337"/>
      <c r="R52" s="337"/>
      <c r="S52" s="337"/>
      <c r="T52" s="146"/>
    </row>
    <row r="53" spans="1:20" s="129" customFormat="1" ht="69.75">
      <c r="A53" s="153">
        <f t="shared" si="0"/>
        <v>1200000000</v>
      </c>
      <c r="B53" s="133" t="str">
        <f>VLOOKUP(A53,Коды!$A$2:$B$1047,2,FALSE)</f>
        <v>Муниципальная программа «Комплексное развитие транспортной инфракструктуры» на 2016-2025 годы</v>
      </c>
      <c r="C53" s="129">
        <f t="shared" si="2"/>
        <v>926</v>
      </c>
      <c r="D53" s="130">
        <f t="shared" si="3"/>
        <v>4</v>
      </c>
      <c r="E53" s="131" t="str">
        <f t="shared" si="4"/>
        <v>08</v>
      </c>
      <c r="F53" s="132">
        <f t="shared" si="5"/>
        <v>1200000000</v>
      </c>
      <c r="G53" s="129" t="str">
        <f t="shared" si="6"/>
        <v/>
      </c>
      <c r="I53" s="276"/>
      <c r="J53" s="347"/>
      <c r="K53" s="348"/>
      <c r="L53" s="282">
        <v>1200000000</v>
      </c>
      <c r="M53" s="281"/>
      <c r="N53" s="341">
        <v>2000</v>
      </c>
      <c r="O53" s="275">
        <v>1627.69348</v>
      </c>
      <c r="P53" s="288">
        <f t="shared" si="1"/>
        <v>81.38467399999999</v>
      </c>
      <c r="Q53" s="337"/>
      <c r="R53" s="337"/>
      <c r="S53" s="337"/>
      <c r="T53" s="146"/>
    </row>
    <row r="54" spans="1:20" s="129" customFormat="1" ht="69.75">
      <c r="A54" s="153">
        <f t="shared" si="0"/>
        <v>810</v>
      </c>
      <c r="B54" s="133" t="str">
        <f>VLOOKUP(A54,Коды!$A$2:$B$1047,2,FALSE)</f>
        <v>Субсидии юридическим лицам (кроме некоммерческих организаций), индивидуальным предпринимателям, физическим лицам</v>
      </c>
      <c r="C54" s="129">
        <f t="shared" si="2"/>
        <v>926</v>
      </c>
      <c r="D54" s="130">
        <f t="shared" si="3"/>
        <v>4</v>
      </c>
      <c r="E54" s="131" t="str">
        <f t="shared" si="4"/>
        <v>08</v>
      </c>
      <c r="F54" s="132">
        <f t="shared" si="5"/>
        <v>1200000000</v>
      </c>
      <c r="G54" s="129">
        <f t="shared" si="6"/>
        <v>810</v>
      </c>
      <c r="I54" s="276"/>
      <c r="J54" s="347"/>
      <c r="K54" s="349"/>
      <c r="L54" s="282"/>
      <c r="M54" s="282">
        <v>810</v>
      </c>
      <c r="N54" s="341">
        <v>2000</v>
      </c>
      <c r="O54" s="275">
        <v>1627.69348</v>
      </c>
      <c r="P54" s="288">
        <f t="shared" si="1"/>
        <v>81.38467399999999</v>
      </c>
      <c r="Q54" s="338"/>
      <c r="R54" s="338"/>
      <c r="S54" s="338"/>
      <c r="T54" s="146"/>
    </row>
    <row r="55" spans="1:20" s="129" customFormat="1" ht="12.75">
      <c r="A55" s="153">
        <f t="shared" si="0"/>
        <v>4100</v>
      </c>
      <c r="B55" s="133" t="str">
        <f>VLOOKUP(A55,Коды!$A$2:$B$1047,2,FALSE)</f>
        <v>Связь и информатика</v>
      </c>
      <c r="C55" s="129">
        <f t="shared" si="2"/>
        <v>926</v>
      </c>
      <c r="D55" s="130">
        <f t="shared" si="3"/>
        <v>4</v>
      </c>
      <c r="E55" s="131" t="str">
        <f t="shared" si="4"/>
        <v>10</v>
      </c>
      <c r="F55" s="132" t="str">
        <f t="shared" si="5"/>
        <v/>
      </c>
      <c r="G55" s="129" t="str">
        <f t="shared" si="6"/>
        <v/>
      </c>
      <c r="I55" s="276"/>
      <c r="J55" s="347"/>
      <c r="K55" s="352">
        <v>410</v>
      </c>
      <c r="L55" s="352"/>
      <c r="M55" s="352"/>
      <c r="N55" s="342">
        <v>381.6</v>
      </c>
      <c r="O55" s="385">
        <v>18.9745</v>
      </c>
      <c r="P55" s="288">
        <f t="shared" si="1"/>
        <v>4.97235324947589</v>
      </c>
      <c r="Q55" s="337"/>
      <c r="R55" s="337"/>
      <c r="S55" s="337"/>
      <c r="T55" s="146"/>
    </row>
    <row r="56" spans="1:20" s="129" customFormat="1" ht="139.5">
      <c r="A56" s="153">
        <f t="shared" si="0"/>
        <v>9010000000</v>
      </c>
      <c r="B56" s="133" t="str">
        <f>VLOOKUP(A56,Коды!$A$2:$B$1047,2,FALSE)</f>
        <v>Непрограммные направления расходов бюджета м.р.Камышлинский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v>
      </c>
      <c r="C56" s="129">
        <f t="shared" si="2"/>
        <v>926</v>
      </c>
      <c r="D56" s="130">
        <f t="shared" si="3"/>
        <v>4</v>
      </c>
      <c r="E56" s="131" t="str">
        <f t="shared" si="4"/>
        <v>10</v>
      </c>
      <c r="F56" s="132">
        <f t="shared" si="5"/>
        <v>9010000000</v>
      </c>
      <c r="G56" s="129" t="str">
        <f t="shared" si="6"/>
        <v/>
      </c>
      <c r="I56" s="276"/>
      <c r="J56" s="347"/>
      <c r="K56" s="280"/>
      <c r="L56" s="280">
        <v>9010000000</v>
      </c>
      <c r="M56" s="280"/>
      <c r="N56" s="341">
        <v>381.6</v>
      </c>
      <c r="O56" s="275">
        <v>18.9745</v>
      </c>
      <c r="P56" s="288">
        <f t="shared" si="1"/>
        <v>4.97235324947589</v>
      </c>
      <c r="Q56" s="337"/>
      <c r="R56" s="337"/>
      <c r="S56" s="337"/>
      <c r="T56" s="146"/>
    </row>
    <row r="57" spans="1:20" s="129" customFormat="1" ht="69.75">
      <c r="A57" s="153">
        <f t="shared" si="0"/>
        <v>240</v>
      </c>
      <c r="B57" s="133" t="str">
        <f>VLOOKUP(A57,Коды!$A$2:$B$1047,2,FALSE)</f>
        <v>Иные закупки товаров, работ и услуг для обеспечения государственных (муниципальных) нужд</v>
      </c>
      <c r="C57" s="129">
        <f t="shared" si="2"/>
        <v>926</v>
      </c>
      <c r="D57" s="130">
        <f t="shared" si="3"/>
        <v>4</v>
      </c>
      <c r="E57" s="131" t="str">
        <f t="shared" si="4"/>
        <v>10</v>
      </c>
      <c r="F57" s="132">
        <f t="shared" si="5"/>
        <v>9010000000</v>
      </c>
      <c r="G57" s="129">
        <f t="shared" si="6"/>
        <v>240</v>
      </c>
      <c r="I57" s="276"/>
      <c r="J57" s="347"/>
      <c r="K57" s="280"/>
      <c r="L57" s="280"/>
      <c r="M57" s="280">
        <v>240</v>
      </c>
      <c r="N57" s="341">
        <v>10</v>
      </c>
      <c r="O57" s="275">
        <v>0.1675</v>
      </c>
      <c r="P57" s="288">
        <f t="shared" si="1"/>
        <v>1.675</v>
      </c>
      <c r="Q57" s="338"/>
      <c r="R57" s="338"/>
      <c r="S57" s="338"/>
      <c r="T57" s="146"/>
    </row>
    <row r="58" spans="1:20" s="129" customFormat="1" ht="12.75">
      <c r="A58" s="153">
        <f t="shared" si="0"/>
        <v>360</v>
      </c>
      <c r="B58" s="133" t="str">
        <f>VLOOKUP(A58,Коды!$A$2:$B$1047,2,FALSE)</f>
        <v>Иные выплаты населению</v>
      </c>
      <c r="C58" s="129">
        <f t="shared" si="2"/>
        <v>926</v>
      </c>
      <c r="D58" s="130">
        <f t="shared" si="3"/>
        <v>4</v>
      </c>
      <c r="E58" s="131" t="str">
        <f t="shared" si="4"/>
        <v>10</v>
      </c>
      <c r="F58" s="132">
        <f t="shared" si="5"/>
        <v>9010000000</v>
      </c>
      <c r="G58" s="129">
        <f t="shared" si="6"/>
        <v>360</v>
      </c>
      <c r="I58" s="276"/>
      <c r="J58" s="347"/>
      <c r="K58" s="280"/>
      <c r="L58" s="280"/>
      <c r="M58" s="280">
        <v>360</v>
      </c>
      <c r="N58" s="341">
        <v>371.6</v>
      </c>
      <c r="O58" s="275">
        <v>18.807</v>
      </c>
      <c r="P58" s="288">
        <f t="shared" si="1"/>
        <v>5.061087190527449</v>
      </c>
      <c r="Q58" s="337"/>
      <c r="R58" s="337"/>
      <c r="S58" s="337"/>
      <c r="T58" s="146"/>
    </row>
    <row r="59" spans="1:20" s="129" customFormat="1" ht="46.5">
      <c r="A59" s="153">
        <f t="shared" si="0"/>
        <v>4120</v>
      </c>
      <c r="B59" s="133" t="str">
        <f>VLOOKUP(A59,Коды!$A$2:$B$1047,2,FALSE)</f>
        <v>Другие вопросы в области национальной экономики</v>
      </c>
      <c r="C59" s="129">
        <f t="shared" si="2"/>
        <v>926</v>
      </c>
      <c r="D59" s="130">
        <f t="shared" si="3"/>
        <v>4</v>
      </c>
      <c r="E59" s="131" t="str">
        <f t="shared" si="4"/>
        <v>12</v>
      </c>
      <c r="F59" s="132" t="str">
        <f t="shared" si="5"/>
        <v/>
      </c>
      <c r="G59" s="129" t="str">
        <f t="shared" si="6"/>
        <v/>
      </c>
      <c r="I59" s="276"/>
      <c r="J59" s="347"/>
      <c r="K59" s="356">
        <v>412</v>
      </c>
      <c r="L59" s="355"/>
      <c r="M59" s="356"/>
      <c r="N59" s="342">
        <v>470</v>
      </c>
      <c r="O59" s="385">
        <v>235</v>
      </c>
      <c r="P59" s="288">
        <f t="shared" si="1"/>
        <v>50</v>
      </c>
      <c r="Q59" s="337"/>
      <c r="R59" s="337"/>
      <c r="S59" s="337"/>
      <c r="T59" s="146"/>
    </row>
    <row r="60" spans="1:20" s="129" customFormat="1" ht="46.5">
      <c r="A60" s="153">
        <f t="shared" si="0"/>
        <v>1900000000</v>
      </c>
      <c r="B60" s="133" t="str">
        <f>VLOOKUP(A60,Коды!$A$2:$B$1047,2,FALSE)</f>
        <v>Муниципальная программа «Развитие малого и среднего предпринимательства » на 2019-2025 гг.</v>
      </c>
      <c r="C60" s="129">
        <f t="shared" si="2"/>
        <v>926</v>
      </c>
      <c r="D60" s="130">
        <f t="shared" si="3"/>
        <v>4</v>
      </c>
      <c r="E60" s="131" t="str">
        <f t="shared" si="4"/>
        <v>12</v>
      </c>
      <c r="F60" s="132">
        <f t="shared" si="5"/>
        <v>1900000000</v>
      </c>
      <c r="G60" s="129" t="str">
        <f t="shared" si="6"/>
        <v/>
      </c>
      <c r="I60" s="276"/>
      <c r="J60" s="347"/>
      <c r="K60" s="379"/>
      <c r="L60" s="281">
        <v>1900000000</v>
      </c>
      <c r="M60" s="281"/>
      <c r="N60" s="341">
        <v>470</v>
      </c>
      <c r="O60" s="275">
        <v>235</v>
      </c>
      <c r="P60" s="288">
        <f t="shared" si="1"/>
        <v>50</v>
      </c>
      <c r="Q60" s="337"/>
      <c r="R60" s="337"/>
      <c r="S60" s="337"/>
      <c r="T60" s="146"/>
    </row>
    <row r="61" spans="1:20" s="129" customFormat="1" ht="69.75">
      <c r="A61" s="153">
        <f t="shared" si="0"/>
        <v>810</v>
      </c>
      <c r="B61" s="133" t="str">
        <f>VLOOKUP(A61,Коды!$A$2:$B$1047,2,FALSE)</f>
        <v>Субсидии юридическим лицам (кроме некоммерческих организаций), индивидуальным предпринимателям, физическим лицам</v>
      </c>
      <c r="C61" s="129">
        <f t="shared" si="2"/>
        <v>926</v>
      </c>
      <c r="D61" s="130">
        <f t="shared" si="3"/>
        <v>4</v>
      </c>
      <c r="E61" s="131" t="str">
        <f t="shared" si="4"/>
        <v>12</v>
      </c>
      <c r="F61" s="132">
        <f t="shared" si="5"/>
        <v>1900000000</v>
      </c>
      <c r="G61" s="129">
        <f t="shared" si="6"/>
        <v>810</v>
      </c>
      <c r="I61" s="276"/>
      <c r="J61" s="350"/>
      <c r="K61" s="380"/>
      <c r="L61" s="281"/>
      <c r="M61" s="281">
        <v>810</v>
      </c>
      <c r="N61" s="341">
        <v>470</v>
      </c>
      <c r="O61" s="275">
        <v>235</v>
      </c>
      <c r="P61" s="288">
        <f t="shared" si="1"/>
        <v>50</v>
      </c>
      <c r="Q61" s="338"/>
      <c r="R61" s="338"/>
      <c r="S61" s="338"/>
      <c r="T61" s="146"/>
    </row>
    <row r="62" spans="1:20" s="129" customFormat="1" ht="12.75">
      <c r="A62" s="153">
        <f t="shared" si="0"/>
        <v>5</v>
      </c>
      <c r="B62" s="133" t="str">
        <f>VLOOKUP(A62,Коды!$A$2:$B$1047,2,FALSE)</f>
        <v>Жилищно-коммунальное хозяйство</v>
      </c>
      <c r="C62" s="129">
        <f t="shared" si="2"/>
        <v>926</v>
      </c>
      <c r="D62" s="130">
        <f t="shared" si="3"/>
        <v>5</v>
      </c>
      <c r="E62" s="131" t="str">
        <f t="shared" si="4"/>
        <v/>
      </c>
      <c r="F62" s="132" t="str">
        <f t="shared" si="5"/>
        <v/>
      </c>
      <c r="G62" s="129" t="str">
        <f t="shared" si="6"/>
        <v/>
      </c>
      <c r="I62" s="276"/>
      <c r="J62" s="280">
        <v>5</v>
      </c>
      <c r="K62" s="280"/>
      <c r="L62" s="280"/>
      <c r="M62" s="280"/>
      <c r="N62" s="341">
        <v>1954.46731</v>
      </c>
      <c r="O62" s="275">
        <v>1409.46731</v>
      </c>
      <c r="P62" s="288">
        <f t="shared" si="1"/>
        <v>72.11516420809309</v>
      </c>
      <c r="Q62" s="337"/>
      <c r="R62" s="337"/>
      <c r="S62" s="337"/>
      <c r="T62" s="146"/>
    </row>
    <row r="63" spans="1:20" s="129" customFormat="1" ht="12.75">
      <c r="A63" s="153">
        <f t="shared" si="0"/>
        <v>5010</v>
      </c>
      <c r="B63" s="133" t="str">
        <f>VLOOKUP(A63,Коды!$A$2:$B$1047,2,FALSE)</f>
        <v>Жилищное хозяйство</v>
      </c>
      <c r="C63" s="129">
        <f t="shared" si="2"/>
        <v>926</v>
      </c>
      <c r="D63" s="130">
        <f t="shared" si="3"/>
        <v>5</v>
      </c>
      <c r="E63" s="131" t="str">
        <f t="shared" si="4"/>
        <v>01</v>
      </c>
      <c r="F63" s="132" t="str">
        <f t="shared" si="5"/>
        <v/>
      </c>
      <c r="G63" s="129" t="str">
        <f t="shared" si="6"/>
        <v/>
      </c>
      <c r="I63" s="276"/>
      <c r="J63" s="280"/>
      <c r="K63" s="353">
        <v>501</v>
      </c>
      <c r="L63" s="353"/>
      <c r="M63" s="353"/>
      <c r="N63" s="342">
        <v>77.1</v>
      </c>
      <c r="O63" s="385">
        <v>77.1</v>
      </c>
      <c r="P63" s="288">
        <f t="shared" si="1"/>
        <v>100</v>
      </c>
      <c r="Q63" s="337"/>
      <c r="R63" s="337"/>
      <c r="S63" s="337"/>
      <c r="T63" s="146"/>
    </row>
    <row r="64" spans="1:20" s="129" customFormat="1" ht="116.25">
      <c r="A64" s="153">
        <f t="shared" si="0"/>
        <v>3200000000</v>
      </c>
      <c r="B64" s="133" t="str">
        <f>VLOOKUP(A64,Коды!$A$2:$B$1047,2,FALSE)</f>
        <v xml:space="preserve">Муниципальная программа "Ремонт административных и жилых зданий ,находящихся в муниципальной собственности    "  на 2019-2025 гг.
</v>
      </c>
      <c r="C64" s="129">
        <f t="shared" si="2"/>
        <v>926</v>
      </c>
      <c r="D64" s="130">
        <f t="shared" si="3"/>
        <v>5</v>
      </c>
      <c r="E64" s="131" t="str">
        <f t="shared" si="4"/>
        <v>01</v>
      </c>
      <c r="F64" s="132">
        <f t="shared" si="5"/>
        <v>3200000000</v>
      </c>
      <c r="G64" s="129" t="str">
        <f t="shared" si="6"/>
        <v/>
      </c>
      <c r="I64" s="276"/>
      <c r="J64" s="280"/>
      <c r="K64" s="354"/>
      <c r="L64" s="280">
        <v>3200000000</v>
      </c>
      <c r="M64" s="280"/>
      <c r="N64" s="341">
        <v>77.1</v>
      </c>
      <c r="O64" s="275">
        <v>77.1</v>
      </c>
      <c r="P64" s="288">
        <f t="shared" si="1"/>
        <v>100</v>
      </c>
      <c r="Q64" s="337"/>
      <c r="R64" s="337"/>
      <c r="S64" s="337"/>
      <c r="T64" s="146"/>
    </row>
    <row r="65" spans="1:20" s="129" customFormat="1" ht="12.75">
      <c r="A65" s="153">
        <f t="shared" si="0"/>
        <v>850</v>
      </c>
      <c r="B65" s="133" t="str">
        <f>VLOOKUP(A65,Коды!$A$2:$B$1047,2,FALSE)</f>
        <v>Уплата налогов, сборов и иных платежей</v>
      </c>
      <c r="C65" s="129">
        <f t="shared" si="2"/>
        <v>926</v>
      </c>
      <c r="D65" s="130">
        <f t="shared" si="3"/>
        <v>5</v>
      </c>
      <c r="E65" s="131" t="str">
        <f t="shared" si="4"/>
        <v>01</v>
      </c>
      <c r="F65" s="132">
        <f t="shared" si="5"/>
        <v>3200000000</v>
      </c>
      <c r="G65" s="129">
        <f t="shared" si="6"/>
        <v>850</v>
      </c>
      <c r="I65" s="276"/>
      <c r="J65" s="280"/>
      <c r="K65" s="354"/>
      <c r="L65" s="280"/>
      <c r="M65" s="280">
        <v>850</v>
      </c>
      <c r="N65" s="341">
        <v>77.1</v>
      </c>
      <c r="O65" s="275">
        <v>77.1</v>
      </c>
      <c r="P65" s="288">
        <f t="shared" si="1"/>
        <v>100</v>
      </c>
      <c r="Q65" s="338"/>
      <c r="R65" s="338"/>
      <c r="S65" s="338"/>
      <c r="T65" s="146"/>
    </row>
    <row r="66" spans="1:20" s="129" customFormat="1" ht="12.75">
      <c r="A66" s="153">
        <f t="shared" si="0"/>
        <v>5030</v>
      </c>
      <c r="B66" s="133" t="str">
        <f>VLOOKUP(A66,Коды!$A$2:$B$1047,2,FALSE)</f>
        <v>Благоустройство</v>
      </c>
      <c r="C66" s="129">
        <f t="shared" si="2"/>
        <v>926</v>
      </c>
      <c r="D66" s="130">
        <f t="shared" si="3"/>
        <v>5</v>
      </c>
      <c r="E66" s="131" t="str">
        <f t="shared" si="4"/>
        <v>03</v>
      </c>
      <c r="F66" s="132" t="str">
        <f t="shared" si="5"/>
        <v/>
      </c>
      <c r="G66" s="129" t="str">
        <f t="shared" si="6"/>
        <v/>
      </c>
      <c r="I66" s="276"/>
      <c r="J66" s="280"/>
      <c r="K66" s="352">
        <v>503</v>
      </c>
      <c r="L66" s="352"/>
      <c r="M66" s="352"/>
      <c r="N66" s="342">
        <v>1877.36731</v>
      </c>
      <c r="O66" s="385">
        <v>1332.36731</v>
      </c>
      <c r="P66" s="288">
        <f t="shared" si="1"/>
        <v>70.96998562311177</v>
      </c>
      <c r="Q66" s="337"/>
      <c r="R66" s="337"/>
      <c r="S66" s="337"/>
      <c r="T66" s="146"/>
    </row>
    <row r="67" spans="1:20" s="129" customFormat="1" ht="69.75">
      <c r="A67" s="153">
        <f t="shared" si="0"/>
        <v>2800000000</v>
      </c>
      <c r="B67" s="133" t="str">
        <f>VLOOKUP(A67,Коды!$A$2:$B$1047,2,FALSE)</f>
        <v xml:space="preserve">Муниципальная программа ""Формирование комфортной городской среды » на 2019-2025годы
</v>
      </c>
      <c r="C67" s="129">
        <f t="shared" si="2"/>
        <v>926</v>
      </c>
      <c r="D67" s="130">
        <f t="shared" si="3"/>
        <v>5</v>
      </c>
      <c r="E67" s="131" t="str">
        <f t="shared" si="4"/>
        <v>03</v>
      </c>
      <c r="F67" s="132">
        <f t="shared" si="5"/>
        <v>2800000000</v>
      </c>
      <c r="G67" s="129" t="str">
        <f t="shared" si="6"/>
        <v/>
      </c>
      <c r="I67" s="276"/>
      <c r="J67" s="280"/>
      <c r="K67" s="280"/>
      <c r="L67" s="280">
        <v>2800000000</v>
      </c>
      <c r="M67" s="280"/>
      <c r="N67" s="341">
        <v>1877.36731</v>
      </c>
      <c r="O67" s="275">
        <v>1332.36731</v>
      </c>
      <c r="P67" s="288">
        <f t="shared" si="1"/>
        <v>70.96998562311177</v>
      </c>
      <c r="Q67" s="337"/>
      <c r="R67" s="337"/>
      <c r="S67" s="337"/>
      <c r="T67" s="146"/>
    </row>
    <row r="68" spans="1:20" s="129" customFormat="1" ht="23.25" customHeight="1">
      <c r="A68" s="153">
        <f t="shared" si="0"/>
        <v>620</v>
      </c>
      <c r="B68" s="133" t="s">
        <v>189</v>
      </c>
      <c r="C68" s="129">
        <f t="shared" si="2"/>
        <v>926</v>
      </c>
      <c r="D68" s="130">
        <f t="shared" si="3"/>
        <v>5</v>
      </c>
      <c r="E68" s="131" t="str">
        <f t="shared" si="4"/>
        <v>03</v>
      </c>
      <c r="F68" s="132">
        <f t="shared" si="5"/>
        <v>2800000000</v>
      </c>
      <c r="G68" s="129">
        <f t="shared" si="6"/>
        <v>620</v>
      </c>
      <c r="I68" s="276"/>
      <c r="J68" s="280"/>
      <c r="K68" s="280"/>
      <c r="L68" s="280"/>
      <c r="M68" s="280">
        <v>620</v>
      </c>
      <c r="N68" s="341">
        <v>1877.36731</v>
      </c>
      <c r="O68" s="275">
        <v>1332.36731</v>
      </c>
      <c r="P68" s="288">
        <f t="shared" si="1"/>
        <v>70.96998562311177</v>
      </c>
      <c r="Q68" s="338"/>
      <c r="R68" s="338"/>
      <c r="S68" s="338"/>
      <c r="T68" s="146"/>
    </row>
    <row r="69" spans="1:20" s="129" customFormat="1" ht="12.75">
      <c r="A69" s="153">
        <f t="shared" si="0"/>
        <v>7</v>
      </c>
      <c r="B69" s="133" t="str">
        <f>VLOOKUP(A69,Коды!$A$2:$B$1047,2,FALSE)</f>
        <v>Образование</v>
      </c>
      <c r="C69" s="129">
        <f t="shared" si="2"/>
        <v>926</v>
      </c>
      <c r="D69" s="130">
        <f t="shared" si="3"/>
        <v>7</v>
      </c>
      <c r="E69" s="131" t="str">
        <f t="shared" si="4"/>
        <v/>
      </c>
      <c r="F69" s="132" t="str">
        <f t="shared" si="5"/>
        <v/>
      </c>
      <c r="G69" s="129" t="str">
        <f t="shared" si="6"/>
        <v/>
      </c>
      <c r="I69" s="276"/>
      <c r="J69" s="277">
        <v>7</v>
      </c>
      <c r="K69" s="344"/>
      <c r="L69" s="344"/>
      <c r="M69" s="345"/>
      <c r="N69" s="341">
        <v>21636.10191</v>
      </c>
      <c r="O69" s="275">
        <v>16054.50491</v>
      </c>
      <c r="P69" s="288">
        <f t="shared" si="1"/>
        <v>74.20239087790468</v>
      </c>
      <c r="Q69" s="337"/>
      <c r="R69" s="337"/>
      <c r="S69" s="337"/>
      <c r="T69" s="146"/>
    </row>
    <row r="70" spans="1:20" s="129" customFormat="1" ht="12.75">
      <c r="A70" s="153">
        <f t="shared" si="0"/>
        <v>7010</v>
      </c>
      <c r="B70" s="133" t="str">
        <f>VLOOKUP(A70,Коды!$A$2:$B$1047,2,FALSE)</f>
        <v>Дошкольное образование</v>
      </c>
      <c r="C70" s="129">
        <f t="shared" si="2"/>
        <v>926</v>
      </c>
      <c r="D70" s="130">
        <f t="shared" si="3"/>
        <v>7</v>
      </c>
      <c r="E70" s="131" t="str">
        <f t="shared" si="4"/>
        <v>01</v>
      </c>
      <c r="F70" s="132" t="str">
        <f t="shared" si="5"/>
        <v/>
      </c>
      <c r="G70" s="129" t="str">
        <f t="shared" si="6"/>
        <v/>
      </c>
      <c r="I70" s="276"/>
      <c r="J70" s="347"/>
      <c r="K70" s="290">
        <v>701</v>
      </c>
      <c r="L70" s="368"/>
      <c r="M70" s="369"/>
      <c r="N70" s="342">
        <v>7792.396</v>
      </c>
      <c r="O70" s="385">
        <v>5069.54627</v>
      </c>
      <c r="P70" s="288">
        <f t="shared" si="1"/>
        <v>65.05760577362855</v>
      </c>
      <c r="Q70" s="337"/>
      <c r="R70" s="337"/>
      <c r="S70" s="337"/>
      <c r="T70" s="146"/>
    </row>
    <row r="71" spans="1:20" s="129" customFormat="1" ht="69.75">
      <c r="A71" s="153">
        <f t="shared" si="0"/>
        <v>100000000</v>
      </c>
      <c r="B71" s="133" t="str">
        <f>VLOOKUP(A71,Коды!$A$2:$B$1047,2,FALSE)</f>
        <v>Муниципальная программа «Развитие образования и воспитание детей» на 2019-2025 годы</v>
      </c>
      <c r="C71" s="129">
        <f t="shared" si="2"/>
        <v>926</v>
      </c>
      <c r="D71" s="130">
        <f t="shared" si="3"/>
        <v>7</v>
      </c>
      <c r="E71" s="131" t="str">
        <f t="shared" si="4"/>
        <v>01</v>
      </c>
      <c r="F71" s="132">
        <f t="shared" si="5"/>
        <v>100000000</v>
      </c>
      <c r="G71" s="129" t="str">
        <f t="shared" si="6"/>
        <v/>
      </c>
      <c r="I71" s="276"/>
      <c r="J71" s="347"/>
      <c r="K71" s="348"/>
      <c r="L71" s="282">
        <v>100000000</v>
      </c>
      <c r="M71" s="281"/>
      <c r="N71" s="341">
        <v>6361.096</v>
      </c>
      <c r="O71" s="275">
        <v>4626.29353</v>
      </c>
      <c r="P71" s="288">
        <f t="shared" si="1"/>
        <v>72.72793131875387</v>
      </c>
      <c r="Q71" s="337"/>
      <c r="R71" s="337"/>
      <c r="S71" s="337"/>
      <c r="T71" s="146"/>
    </row>
    <row r="72" spans="1:20" s="138" customFormat="1" ht="12.75">
      <c r="A72" s="153">
        <f t="shared" si="0"/>
        <v>620</v>
      </c>
      <c r="B72" s="133" t="str">
        <f>VLOOKUP(A72,Коды!$A$2:$B$1047,2,FALSE)</f>
        <v>Субсидии автономным учреждениям</v>
      </c>
      <c r="C72" s="129">
        <f t="shared" si="2"/>
        <v>926</v>
      </c>
      <c r="D72" s="130">
        <f t="shared" si="3"/>
        <v>7</v>
      </c>
      <c r="E72" s="131" t="str">
        <f t="shared" si="4"/>
        <v>01</v>
      </c>
      <c r="F72" s="132">
        <f t="shared" si="5"/>
        <v>100000000</v>
      </c>
      <c r="G72" s="129">
        <f t="shared" si="6"/>
        <v>620</v>
      </c>
      <c r="H72" s="129"/>
      <c r="I72" s="276"/>
      <c r="J72" s="347"/>
      <c r="K72" s="348"/>
      <c r="L72" s="282"/>
      <c r="M72" s="282">
        <v>620</v>
      </c>
      <c r="N72" s="341">
        <v>6361.096</v>
      </c>
      <c r="O72" s="275">
        <v>4626.29353</v>
      </c>
      <c r="P72" s="288">
        <f t="shared" si="1"/>
        <v>72.72793131875387</v>
      </c>
      <c r="Q72" s="338"/>
      <c r="R72" s="338"/>
      <c r="S72" s="338"/>
      <c r="T72" s="150"/>
    </row>
    <row r="73" spans="1:20" s="138" customFormat="1" ht="93">
      <c r="A73" s="152">
        <f t="shared" si="0"/>
        <v>500000000</v>
      </c>
      <c r="B73" s="133" t="str">
        <f>VLOOKUP(A73,Коды!$A$2:$B$1047,2,FALSE)</f>
        <v>Муниципальная программа «Реконструкция, строительство, ремонт и укрепление материально-технической базы образовательных учреждений" на 2019-2025 гг.</v>
      </c>
      <c r="C73" s="129">
        <f t="shared" si="2"/>
        <v>926</v>
      </c>
      <c r="D73" s="130">
        <f t="shared" si="3"/>
        <v>7</v>
      </c>
      <c r="E73" s="131" t="str">
        <f t="shared" si="4"/>
        <v>01</v>
      </c>
      <c r="F73" s="132">
        <f t="shared" si="5"/>
        <v>500000000</v>
      </c>
      <c r="G73" s="129" t="str">
        <f t="shared" si="6"/>
        <v/>
      </c>
      <c r="H73" s="129"/>
      <c r="I73" s="276"/>
      <c r="J73" s="347"/>
      <c r="K73" s="348"/>
      <c r="L73" s="282">
        <v>500000000</v>
      </c>
      <c r="M73" s="281"/>
      <c r="N73" s="341">
        <v>1431.3</v>
      </c>
      <c r="O73" s="275">
        <v>443.25274</v>
      </c>
      <c r="P73" s="288">
        <f t="shared" si="1"/>
        <v>30.968541884999652</v>
      </c>
      <c r="Q73" s="337"/>
      <c r="R73" s="337"/>
      <c r="S73" s="337"/>
      <c r="T73" s="150"/>
    </row>
    <row r="74" spans="1:20" s="129" customFormat="1" ht="12.75">
      <c r="A74" s="153">
        <f t="shared" si="0"/>
        <v>620</v>
      </c>
      <c r="B74" s="133" t="str">
        <f>VLOOKUP(A74,Коды!$A$2:$B$1047,2,FALSE)</f>
        <v>Субсидии автономным учреждениям</v>
      </c>
      <c r="C74" s="129">
        <f t="shared" si="2"/>
        <v>926</v>
      </c>
      <c r="D74" s="130">
        <f t="shared" si="3"/>
        <v>7</v>
      </c>
      <c r="E74" s="131" t="str">
        <f t="shared" si="4"/>
        <v>01</v>
      </c>
      <c r="F74" s="132">
        <f t="shared" si="5"/>
        <v>500000000</v>
      </c>
      <c r="G74" s="129">
        <f t="shared" si="6"/>
        <v>620</v>
      </c>
      <c r="I74" s="276"/>
      <c r="J74" s="347"/>
      <c r="K74" s="349"/>
      <c r="L74" s="282"/>
      <c r="M74" s="282">
        <v>620</v>
      </c>
      <c r="N74" s="341">
        <v>1431.3</v>
      </c>
      <c r="O74" s="275">
        <v>443.25274</v>
      </c>
      <c r="P74" s="288">
        <f t="shared" si="1"/>
        <v>30.968541884999652</v>
      </c>
      <c r="Q74" s="337"/>
      <c r="R74" s="337"/>
      <c r="S74" s="337"/>
      <c r="T74" s="146"/>
    </row>
    <row r="75" spans="1:20" s="129" customFormat="1" ht="12.75">
      <c r="A75" s="153">
        <f aca="true" t="shared" si="7" ref="A75:A138">IF(M75&lt;&gt;0,M75,IF(L75&lt;&gt;0,L75,IF(K75&lt;&gt;0,K75*10,IF(J75&lt;&gt;0,J75,IF(I75&lt;&gt;0,I75,0)))))</f>
        <v>7020</v>
      </c>
      <c r="B75" s="133" t="str">
        <f>VLOOKUP(A75,Коды!$A$2:$B$1047,2,FALSE)</f>
        <v>Общее образование</v>
      </c>
      <c r="C75" s="129">
        <f t="shared" si="2"/>
        <v>926</v>
      </c>
      <c r="D75" s="130">
        <f t="shared" si="3"/>
        <v>7</v>
      </c>
      <c r="E75" s="131" t="str">
        <f t="shared" si="4"/>
        <v>02</v>
      </c>
      <c r="F75" s="132" t="str">
        <f t="shared" si="5"/>
        <v/>
      </c>
      <c r="G75" s="129" t="str">
        <f t="shared" si="6"/>
        <v/>
      </c>
      <c r="I75" s="276"/>
      <c r="J75" s="347"/>
      <c r="K75" s="290">
        <v>702</v>
      </c>
      <c r="L75" s="368"/>
      <c r="M75" s="369"/>
      <c r="N75" s="342">
        <v>10410.940999999999</v>
      </c>
      <c r="O75" s="385">
        <v>8217.10958</v>
      </c>
      <c r="P75" s="288">
        <f aca="true" t="shared" si="8" ref="P75:P138">O75/N75*100</f>
        <v>78.9276356479208</v>
      </c>
      <c r="Q75" s="337"/>
      <c r="R75" s="337"/>
      <c r="S75" s="337"/>
      <c r="T75" s="146"/>
    </row>
    <row r="76" spans="1:20" s="129" customFormat="1" ht="69.75">
      <c r="A76" s="153">
        <f t="shared" si="7"/>
        <v>100000000</v>
      </c>
      <c r="B76" s="133" t="str">
        <f>VLOOKUP(A76,Коды!$A$2:$B$1047,2,FALSE)</f>
        <v>Муниципальная программа «Развитие образования и воспитание детей» на 2019-2025 годы</v>
      </c>
      <c r="C76" s="129">
        <f aca="true" t="shared" si="9" ref="C76:C139">IF(I76="",IF(A76&lt;&gt;0,C75,""),I76)</f>
        <v>926</v>
      </c>
      <c r="D76" s="130">
        <f aca="true" t="shared" si="10" ref="D76:D139">IF(J76="",IF(C75&lt;&gt;C76,"",D75),J76)</f>
        <v>7</v>
      </c>
      <c r="E76" s="131" t="str">
        <f aca="true" t="shared" si="11" ref="E76:E139">RIGHT(IF(J76&lt;&gt;"","",IF(K76&lt;&gt;"",K76,IF(D76="","",E75))),2)</f>
        <v>02</v>
      </c>
      <c r="F76" s="132">
        <f aca="true" t="shared" si="12" ref="F76:F139">IF(K76&lt;&gt;"","",IF(L76&lt;&gt;"",L76,IF(E76="","",F75)))</f>
        <v>100000000</v>
      </c>
      <c r="G76" s="129" t="str">
        <f aca="true" t="shared" si="13" ref="G76:G139">IF(L76&lt;&gt;"","",IF(M76&lt;&gt;"",M76,IF(F76="","",G75)))</f>
        <v/>
      </c>
      <c r="I76" s="276"/>
      <c r="J76" s="347"/>
      <c r="K76" s="348"/>
      <c r="L76" s="282">
        <v>100000000</v>
      </c>
      <c r="M76" s="281"/>
      <c r="N76" s="341">
        <v>9514.440999999999</v>
      </c>
      <c r="O76" s="275">
        <v>7335.63716</v>
      </c>
      <c r="P76" s="288">
        <f t="shared" si="8"/>
        <v>77.10003309705742</v>
      </c>
      <c r="Q76" s="337"/>
      <c r="R76" s="337"/>
      <c r="S76" s="337"/>
      <c r="T76" s="146"/>
    </row>
    <row r="77" spans="1:20" s="129" customFormat="1" ht="12.75">
      <c r="A77" s="153">
        <f t="shared" si="7"/>
        <v>620</v>
      </c>
      <c r="B77" s="133" t="str">
        <f>VLOOKUP(A77,Коды!$A$2:$B$1047,2,FALSE)</f>
        <v>Субсидии автономным учреждениям</v>
      </c>
      <c r="C77" s="129">
        <f t="shared" si="9"/>
        <v>926</v>
      </c>
      <c r="D77" s="130">
        <f t="shared" si="10"/>
        <v>7</v>
      </c>
      <c r="E77" s="131" t="str">
        <f t="shared" si="11"/>
        <v>02</v>
      </c>
      <c r="F77" s="132">
        <f t="shared" si="12"/>
        <v>100000000</v>
      </c>
      <c r="G77" s="129">
        <f t="shared" si="13"/>
        <v>620</v>
      </c>
      <c r="I77" s="276"/>
      <c r="J77" s="347"/>
      <c r="K77" s="348"/>
      <c r="L77" s="282"/>
      <c r="M77" s="282">
        <v>620</v>
      </c>
      <c r="N77" s="341">
        <v>9514.440999999999</v>
      </c>
      <c r="O77" s="275">
        <v>7335.63716</v>
      </c>
      <c r="P77" s="288">
        <f t="shared" si="8"/>
        <v>77.10003309705742</v>
      </c>
      <c r="Q77" s="337"/>
      <c r="R77" s="337"/>
      <c r="S77" s="337"/>
      <c r="T77" s="146"/>
    </row>
    <row r="78" spans="1:20" s="129" customFormat="1" ht="93">
      <c r="A78" s="153">
        <f t="shared" si="7"/>
        <v>500000000</v>
      </c>
      <c r="B78" s="133" t="str">
        <f>VLOOKUP(A78,Коды!$A$2:$B$1047,2,FALSE)</f>
        <v>Муниципальная программа «Реконструкция, строительство, ремонт и укрепление материально-технической базы образовательных учреждений" на 2019-2025 гг.</v>
      </c>
      <c r="C78" s="129">
        <f t="shared" si="9"/>
        <v>926</v>
      </c>
      <c r="D78" s="130">
        <f t="shared" si="10"/>
        <v>7</v>
      </c>
      <c r="E78" s="131" t="str">
        <f t="shared" si="11"/>
        <v>02</v>
      </c>
      <c r="F78" s="132">
        <f t="shared" si="12"/>
        <v>500000000</v>
      </c>
      <c r="G78" s="129" t="str">
        <f t="shared" si="13"/>
        <v/>
      </c>
      <c r="I78" s="276"/>
      <c r="J78" s="347"/>
      <c r="K78" s="348"/>
      <c r="L78" s="282">
        <v>500000000</v>
      </c>
      <c r="M78" s="281"/>
      <c r="N78" s="341">
        <v>896.5</v>
      </c>
      <c r="O78" s="275">
        <v>881.47242</v>
      </c>
      <c r="P78" s="288">
        <f t="shared" si="8"/>
        <v>98.32375013943113</v>
      </c>
      <c r="Q78" s="337"/>
      <c r="R78" s="337"/>
      <c r="S78" s="337"/>
      <c r="T78" s="146"/>
    </row>
    <row r="79" spans="1:20" s="129" customFormat="1" ht="12.75">
      <c r="A79" s="153">
        <f t="shared" si="7"/>
        <v>620</v>
      </c>
      <c r="B79" s="133" t="str">
        <f>VLOOKUP(A79,Коды!$A$2:$B$1047,2,FALSE)</f>
        <v>Субсидии автономным учреждениям</v>
      </c>
      <c r="C79" s="129">
        <f t="shared" si="9"/>
        <v>926</v>
      </c>
      <c r="D79" s="130">
        <f t="shared" si="10"/>
        <v>7</v>
      </c>
      <c r="E79" s="131" t="str">
        <f t="shared" si="11"/>
        <v>02</v>
      </c>
      <c r="F79" s="132">
        <f t="shared" si="12"/>
        <v>500000000</v>
      </c>
      <c r="G79" s="129">
        <f t="shared" si="13"/>
        <v>620</v>
      </c>
      <c r="I79" s="276"/>
      <c r="J79" s="347"/>
      <c r="K79" s="349"/>
      <c r="L79" s="282"/>
      <c r="M79" s="282">
        <v>620</v>
      </c>
      <c r="N79" s="341">
        <v>896.5</v>
      </c>
      <c r="O79" s="275">
        <v>881.47242</v>
      </c>
      <c r="P79" s="288">
        <f t="shared" si="8"/>
        <v>98.32375013943113</v>
      </c>
      <c r="Q79" s="338"/>
      <c r="R79" s="338"/>
      <c r="S79" s="338"/>
      <c r="T79" s="146"/>
    </row>
    <row r="80" spans="1:20" s="138" customFormat="1" ht="12.75">
      <c r="A80" s="153">
        <f t="shared" si="7"/>
        <v>7030</v>
      </c>
      <c r="B80" s="133" t="str">
        <f>VLOOKUP(A80,Коды!$A$2:$B$1047,2,FALSE)</f>
        <v>Дополнительное образование детей</v>
      </c>
      <c r="C80" s="129">
        <f t="shared" si="9"/>
        <v>926</v>
      </c>
      <c r="D80" s="130">
        <f t="shared" si="10"/>
        <v>7</v>
      </c>
      <c r="E80" s="131" t="str">
        <f t="shared" si="11"/>
        <v>03</v>
      </c>
      <c r="F80" s="132" t="str">
        <f t="shared" si="12"/>
        <v/>
      </c>
      <c r="G80" s="129" t="str">
        <f t="shared" si="13"/>
        <v/>
      </c>
      <c r="H80" s="129"/>
      <c r="I80" s="276"/>
      <c r="J80" s="347"/>
      <c r="K80" s="361">
        <v>703</v>
      </c>
      <c r="L80" s="360"/>
      <c r="M80" s="361"/>
      <c r="N80" s="342">
        <v>1601.587</v>
      </c>
      <c r="O80" s="385">
        <v>1171.47995</v>
      </c>
      <c r="P80" s="288">
        <f t="shared" si="8"/>
        <v>73.14494623145666</v>
      </c>
      <c r="Q80" s="337"/>
      <c r="R80" s="337"/>
      <c r="S80" s="337"/>
      <c r="T80" s="150"/>
    </row>
    <row r="81" spans="1:20" s="138" customFormat="1" ht="69.75">
      <c r="A81" s="152">
        <f t="shared" si="7"/>
        <v>100000000</v>
      </c>
      <c r="B81" s="133" t="str">
        <f>VLOOKUP(A81,Коды!$A$2:$B$1047,2,FALSE)</f>
        <v>Муниципальная программа «Развитие образования и воспитание детей» на 2019-2025 годы</v>
      </c>
      <c r="C81" s="129">
        <f t="shared" si="9"/>
        <v>926</v>
      </c>
      <c r="D81" s="130">
        <f t="shared" si="10"/>
        <v>7</v>
      </c>
      <c r="E81" s="131" t="str">
        <f t="shared" si="11"/>
        <v>03</v>
      </c>
      <c r="F81" s="132">
        <f t="shared" si="12"/>
        <v>100000000</v>
      </c>
      <c r="G81" s="129" t="str">
        <f t="shared" si="13"/>
        <v/>
      </c>
      <c r="H81" s="129"/>
      <c r="I81" s="276"/>
      <c r="J81" s="347"/>
      <c r="K81" s="351"/>
      <c r="L81" s="281">
        <v>100000000</v>
      </c>
      <c r="M81" s="281"/>
      <c r="N81" s="341">
        <v>1229.387</v>
      </c>
      <c r="O81" s="275">
        <v>807.18103</v>
      </c>
      <c r="P81" s="288">
        <f t="shared" si="8"/>
        <v>65.65719582198282</v>
      </c>
      <c r="Q81" s="337"/>
      <c r="R81" s="337"/>
      <c r="S81" s="337"/>
      <c r="T81" s="150"/>
    </row>
    <row r="82" spans="1:20" s="129" customFormat="1" ht="12.75">
      <c r="A82" s="153">
        <f t="shared" si="7"/>
        <v>620</v>
      </c>
      <c r="B82" s="133" t="str">
        <f>VLOOKUP(A82,Коды!$A$2:$B$1047,2,FALSE)</f>
        <v>Субсидии автономным учреждениям</v>
      </c>
      <c r="C82" s="129">
        <f t="shared" si="9"/>
        <v>926</v>
      </c>
      <c r="D82" s="130">
        <f t="shared" si="10"/>
        <v>7</v>
      </c>
      <c r="E82" s="131" t="str">
        <f t="shared" si="11"/>
        <v>03</v>
      </c>
      <c r="F82" s="132">
        <f t="shared" si="12"/>
        <v>100000000</v>
      </c>
      <c r="G82" s="129">
        <f t="shared" si="13"/>
        <v>620</v>
      </c>
      <c r="I82" s="276"/>
      <c r="J82" s="347"/>
      <c r="K82" s="351"/>
      <c r="L82" s="281"/>
      <c r="M82" s="281">
        <v>620</v>
      </c>
      <c r="N82" s="341">
        <v>1229.387</v>
      </c>
      <c r="O82" s="275">
        <v>807.18103</v>
      </c>
      <c r="P82" s="288">
        <f t="shared" si="8"/>
        <v>65.65719582198282</v>
      </c>
      <c r="Q82" s="337"/>
      <c r="R82" s="337"/>
      <c r="S82" s="337"/>
      <c r="T82" s="146"/>
    </row>
    <row r="83" spans="1:20" s="129" customFormat="1" ht="93">
      <c r="A83" s="153">
        <f t="shared" si="7"/>
        <v>500000000</v>
      </c>
      <c r="B83" s="133" t="str">
        <f>VLOOKUP(A83,Коды!$A$2:$B$1047,2,FALSE)</f>
        <v>Муниципальная программа «Реконструкция, строительство, ремонт и укрепление материально-технической базы образовательных учреждений" на 2019-2025 гг.</v>
      </c>
      <c r="C83" s="129">
        <f t="shared" si="9"/>
        <v>926</v>
      </c>
      <c r="D83" s="130">
        <f t="shared" si="10"/>
        <v>7</v>
      </c>
      <c r="E83" s="131" t="str">
        <f t="shared" si="11"/>
        <v>03</v>
      </c>
      <c r="F83" s="132">
        <f t="shared" si="12"/>
        <v>500000000</v>
      </c>
      <c r="G83" s="129" t="str">
        <f t="shared" si="13"/>
        <v/>
      </c>
      <c r="I83" s="276"/>
      <c r="J83" s="347"/>
      <c r="K83" s="351"/>
      <c r="L83" s="281">
        <v>500000000</v>
      </c>
      <c r="M83" s="281"/>
      <c r="N83" s="341">
        <v>372.2</v>
      </c>
      <c r="O83" s="275">
        <v>364.29892</v>
      </c>
      <c r="P83" s="288">
        <f t="shared" si="8"/>
        <v>97.87719505642129</v>
      </c>
      <c r="Q83" s="337"/>
      <c r="R83" s="337"/>
      <c r="S83" s="337"/>
      <c r="T83" s="146"/>
    </row>
    <row r="84" spans="1:20" s="129" customFormat="1" ht="12.75">
      <c r="A84" s="153">
        <f t="shared" si="7"/>
        <v>620</v>
      </c>
      <c r="B84" s="133" t="str">
        <f>VLOOKUP(A84,Коды!$A$2:$B$1047,2,FALSE)</f>
        <v>Субсидии автономным учреждениям</v>
      </c>
      <c r="C84" s="129">
        <f t="shared" si="9"/>
        <v>926</v>
      </c>
      <c r="D84" s="130">
        <f t="shared" si="10"/>
        <v>7</v>
      </c>
      <c r="E84" s="131" t="str">
        <f t="shared" si="11"/>
        <v>03</v>
      </c>
      <c r="F84" s="132">
        <f t="shared" si="12"/>
        <v>500000000</v>
      </c>
      <c r="G84" s="129">
        <f t="shared" si="13"/>
        <v>620</v>
      </c>
      <c r="I84" s="276"/>
      <c r="J84" s="347"/>
      <c r="K84" s="281"/>
      <c r="L84" s="281"/>
      <c r="M84" s="281">
        <v>620</v>
      </c>
      <c r="N84" s="341">
        <v>372.2</v>
      </c>
      <c r="O84" s="275">
        <v>364.29892</v>
      </c>
      <c r="P84" s="288">
        <f t="shared" si="8"/>
        <v>97.87719505642129</v>
      </c>
      <c r="Q84" s="337"/>
      <c r="R84" s="337"/>
      <c r="S84" s="337"/>
      <c r="T84" s="146"/>
    </row>
    <row r="85" spans="1:20" s="129" customFormat="1" ht="12.75">
      <c r="A85" s="153">
        <f t="shared" si="7"/>
        <v>7070</v>
      </c>
      <c r="B85" s="133" t="str">
        <f>VLOOKUP(A85,Коды!$A$2:$B$1047,2,FALSE)</f>
        <v>Молодежная политика и оздоровление детей</v>
      </c>
      <c r="C85" s="129">
        <f t="shared" si="9"/>
        <v>926</v>
      </c>
      <c r="D85" s="130">
        <f t="shared" si="10"/>
        <v>7</v>
      </c>
      <c r="E85" s="131" t="str">
        <f t="shared" si="11"/>
        <v>07</v>
      </c>
      <c r="F85" s="132" t="str">
        <f t="shared" si="12"/>
        <v/>
      </c>
      <c r="G85" s="129" t="str">
        <f t="shared" si="13"/>
        <v/>
      </c>
      <c r="I85" s="276"/>
      <c r="J85" s="347"/>
      <c r="K85" s="370">
        <v>707</v>
      </c>
      <c r="L85" s="371"/>
      <c r="M85" s="372"/>
      <c r="N85" s="342">
        <v>1831.1779099999999</v>
      </c>
      <c r="O85" s="385">
        <v>1596.36911</v>
      </c>
      <c r="P85" s="288">
        <f t="shared" si="8"/>
        <v>87.17717165996177</v>
      </c>
      <c r="Q85" s="337"/>
      <c r="R85" s="337"/>
      <c r="S85" s="337"/>
      <c r="T85" s="146"/>
    </row>
    <row r="86" spans="1:20" s="129" customFormat="1" ht="69.75">
      <c r="A86" s="153">
        <f t="shared" si="7"/>
        <v>100000000</v>
      </c>
      <c r="B86" s="133" t="str">
        <f>VLOOKUP(A86,Коды!$A$2:$B$1047,2,FALSE)</f>
        <v>Муниципальная программа «Развитие образования и воспитание детей» на 2019-2025 годы</v>
      </c>
      <c r="C86" s="129">
        <f t="shared" si="9"/>
        <v>926</v>
      </c>
      <c r="D86" s="130">
        <f t="shared" si="10"/>
        <v>7</v>
      </c>
      <c r="E86" s="131" t="str">
        <f t="shared" si="11"/>
        <v>07</v>
      </c>
      <c r="F86" s="132">
        <f t="shared" si="12"/>
        <v>100000000</v>
      </c>
      <c r="G86" s="129" t="str">
        <f t="shared" si="13"/>
        <v/>
      </c>
      <c r="I86" s="276"/>
      <c r="J86" s="347"/>
      <c r="K86" s="357"/>
      <c r="L86" s="282">
        <v>100000000</v>
      </c>
      <c r="M86" s="281"/>
      <c r="N86" s="341">
        <v>1227.11907</v>
      </c>
      <c r="O86" s="275">
        <v>1144.17427</v>
      </c>
      <c r="P86" s="288">
        <f t="shared" si="8"/>
        <v>93.24068853399858</v>
      </c>
      <c r="Q86" s="338"/>
      <c r="R86" s="338"/>
      <c r="S86" s="338"/>
      <c r="T86" s="146"/>
    </row>
    <row r="87" spans="1:20" s="129" customFormat="1" ht="12.75">
      <c r="A87" s="153">
        <f t="shared" si="7"/>
        <v>620</v>
      </c>
      <c r="B87" s="133" t="str">
        <f>VLOOKUP(A87,Коды!$A$2:$B$1047,2,FALSE)</f>
        <v>Субсидии автономным учреждениям</v>
      </c>
      <c r="C87" s="129">
        <f t="shared" si="9"/>
        <v>926</v>
      </c>
      <c r="D87" s="130">
        <f t="shared" si="10"/>
        <v>7</v>
      </c>
      <c r="E87" s="131" t="str">
        <f t="shared" si="11"/>
        <v>07</v>
      </c>
      <c r="F87" s="132">
        <f t="shared" si="12"/>
        <v>100000000</v>
      </c>
      <c r="G87" s="129">
        <f t="shared" si="13"/>
        <v>620</v>
      </c>
      <c r="I87" s="276"/>
      <c r="J87" s="347"/>
      <c r="K87" s="357"/>
      <c r="L87" s="282"/>
      <c r="M87" s="282">
        <v>620</v>
      </c>
      <c r="N87" s="341">
        <v>1227.11907</v>
      </c>
      <c r="O87" s="275">
        <v>1144.17427</v>
      </c>
      <c r="P87" s="288">
        <f t="shared" si="8"/>
        <v>93.24068853399858</v>
      </c>
      <c r="Q87" s="337"/>
      <c r="R87" s="337"/>
      <c r="S87" s="337"/>
      <c r="T87" s="146"/>
    </row>
    <row r="88" spans="1:20" s="129" customFormat="1" ht="46.5">
      <c r="A88" s="153">
        <f t="shared" si="7"/>
        <v>200000000</v>
      </c>
      <c r="B88" s="133" t="str">
        <f>VLOOKUP(A88,Коды!$A$2:$B$1047,2,FALSE)</f>
        <v>Муниципальная программа «Реализация молодежной политики » на 2019-2025 годы</v>
      </c>
      <c r="C88" s="129">
        <f t="shared" si="9"/>
        <v>926</v>
      </c>
      <c r="D88" s="130">
        <f t="shared" si="10"/>
        <v>7</v>
      </c>
      <c r="E88" s="131" t="str">
        <f t="shared" si="11"/>
        <v>07</v>
      </c>
      <c r="F88" s="132">
        <f t="shared" si="12"/>
        <v>200000000</v>
      </c>
      <c r="G88" s="129" t="str">
        <f t="shared" si="13"/>
        <v/>
      </c>
      <c r="I88" s="276"/>
      <c r="J88" s="347"/>
      <c r="K88" s="357"/>
      <c r="L88" s="282">
        <v>200000000</v>
      </c>
      <c r="M88" s="281"/>
      <c r="N88" s="341">
        <v>534.05884</v>
      </c>
      <c r="O88" s="275">
        <v>429.26284000000004</v>
      </c>
      <c r="P88" s="288">
        <f t="shared" si="8"/>
        <v>80.3774430547765</v>
      </c>
      <c r="Q88" s="337"/>
      <c r="R88" s="337"/>
      <c r="S88" s="337"/>
      <c r="T88" s="146"/>
    </row>
    <row r="89" spans="1:20" s="129" customFormat="1" ht="12.75">
      <c r="A89" s="153">
        <f t="shared" si="7"/>
        <v>620</v>
      </c>
      <c r="B89" s="133" t="str">
        <f>VLOOKUP(A89,Коды!$A$2:$B$1047,2,FALSE)</f>
        <v>Субсидии автономным учреждениям</v>
      </c>
      <c r="C89" s="129">
        <f t="shared" si="9"/>
        <v>926</v>
      </c>
      <c r="D89" s="130">
        <f t="shared" si="10"/>
        <v>7</v>
      </c>
      <c r="E89" s="131" t="str">
        <f t="shared" si="11"/>
        <v>07</v>
      </c>
      <c r="F89" s="132">
        <f t="shared" si="12"/>
        <v>200000000</v>
      </c>
      <c r="G89" s="129">
        <f t="shared" si="13"/>
        <v>620</v>
      </c>
      <c r="I89" s="276"/>
      <c r="J89" s="347"/>
      <c r="K89" s="357"/>
      <c r="L89" s="282"/>
      <c r="M89" s="282">
        <v>620</v>
      </c>
      <c r="N89" s="341">
        <v>534.05884</v>
      </c>
      <c r="O89" s="275">
        <v>429.26284000000004</v>
      </c>
      <c r="P89" s="288">
        <f t="shared" si="8"/>
        <v>80.3774430547765</v>
      </c>
      <c r="Q89" s="337"/>
      <c r="R89" s="337"/>
      <c r="S89" s="337"/>
      <c r="T89" s="146"/>
    </row>
    <row r="90" spans="1:20" s="129" customFormat="1" ht="93">
      <c r="A90" s="153">
        <f t="shared" si="7"/>
        <v>1700000000</v>
      </c>
      <c r="B90" s="133" t="str">
        <f>VLOOKUP(A90,Коды!$A$2:$B$1047,2,FALSE)</f>
        <v xml:space="preserve">Муниципальная программа «Антинаркотическая программа по реализации Стратегии государственной антинаркотической политики » на 2019-2025 гг. </v>
      </c>
      <c r="C90" s="129">
        <f t="shared" si="9"/>
        <v>926</v>
      </c>
      <c r="D90" s="130">
        <f t="shared" si="10"/>
        <v>7</v>
      </c>
      <c r="E90" s="131" t="str">
        <f t="shared" si="11"/>
        <v>07</v>
      </c>
      <c r="F90" s="132">
        <f t="shared" si="12"/>
        <v>1700000000</v>
      </c>
      <c r="G90" s="129" t="str">
        <f t="shared" si="13"/>
        <v/>
      </c>
      <c r="I90" s="276"/>
      <c r="J90" s="347"/>
      <c r="K90" s="357"/>
      <c r="L90" s="282">
        <v>1700000000</v>
      </c>
      <c r="M90" s="281"/>
      <c r="N90" s="341">
        <v>70</v>
      </c>
      <c r="O90" s="275">
        <v>22.932</v>
      </c>
      <c r="P90" s="288">
        <f t="shared" si="8"/>
        <v>32.76</v>
      </c>
      <c r="Q90" s="337"/>
      <c r="R90" s="337"/>
      <c r="S90" s="337"/>
      <c r="T90" s="146"/>
    </row>
    <row r="91" spans="1:20" s="129" customFormat="1" ht="12.75">
      <c r="A91" s="153">
        <f t="shared" si="7"/>
        <v>620</v>
      </c>
      <c r="B91" s="133" t="str">
        <f>VLOOKUP(A91,Коды!$A$2:$B$1047,2,FALSE)</f>
        <v>Субсидии автономным учреждениям</v>
      </c>
      <c r="C91" s="129">
        <f t="shared" si="9"/>
        <v>926</v>
      </c>
      <c r="D91" s="130">
        <f t="shared" si="10"/>
        <v>7</v>
      </c>
      <c r="E91" s="131" t="str">
        <f t="shared" si="11"/>
        <v>07</v>
      </c>
      <c r="F91" s="132">
        <f t="shared" si="12"/>
        <v>1700000000</v>
      </c>
      <c r="G91" s="129">
        <f t="shared" si="13"/>
        <v>620</v>
      </c>
      <c r="I91" s="276"/>
      <c r="J91" s="350"/>
      <c r="K91" s="358"/>
      <c r="L91" s="282"/>
      <c r="M91" s="282">
        <v>620</v>
      </c>
      <c r="N91" s="341">
        <v>70</v>
      </c>
      <c r="O91" s="275">
        <v>22.932</v>
      </c>
      <c r="P91" s="288">
        <f t="shared" si="8"/>
        <v>32.76</v>
      </c>
      <c r="Q91" s="337"/>
      <c r="R91" s="337"/>
      <c r="S91" s="337"/>
      <c r="T91" s="146"/>
    </row>
    <row r="92" spans="1:20" s="129" customFormat="1" ht="12.75">
      <c r="A92" s="153">
        <f t="shared" si="7"/>
        <v>8</v>
      </c>
      <c r="B92" s="133" t="str">
        <f>VLOOKUP(A92,Коды!$A$2:$B$1047,2,FALSE)</f>
        <v>Культура, кинематография</v>
      </c>
      <c r="C92" s="129">
        <f t="shared" si="9"/>
        <v>926</v>
      </c>
      <c r="D92" s="130">
        <f t="shared" si="10"/>
        <v>8</v>
      </c>
      <c r="E92" s="131" t="str">
        <f t="shared" si="11"/>
        <v/>
      </c>
      <c r="F92" s="132" t="str">
        <f t="shared" si="12"/>
        <v/>
      </c>
      <c r="G92" s="129" t="str">
        <f t="shared" si="13"/>
        <v/>
      </c>
      <c r="I92" s="276"/>
      <c r="J92" s="282">
        <v>8</v>
      </c>
      <c r="K92" s="284"/>
      <c r="L92" s="284"/>
      <c r="M92" s="281"/>
      <c r="N92" s="341">
        <v>25347.363680000002</v>
      </c>
      <c r="O92" s="275">
        <v>20708.727730000002</v>
      </c>
      <c r="P92" s="288">
        <f t="shared" si="8"/>
        <v>81.69973016302262</v>
      </c>
      <c r="Q92" s="337"/>
      <c r="R92" s="337"/>
      <c r="S92" s="337"/>
      <c r="T92" s="146"/>
    </row>
    <row r="93" spans="1:20" s="129" customFormat="1" ht="12.75">
      <c r="A93" s="153">
        <f t="shared" si="7"/>
        <v>8010</v>
      </c>
      <c r="B93" s="133" t="str">
        <f>VLOOKUP(A93,Коды!$A$2:$B$1047,2,FALSE)</f>
        <v>Культура</v>
      </c>
      <c r="C93" s="129">
        <f t="shared" si="9"/>
        <v>926</v>
      </c>
      <c r="D93" s="130">
        <f t="shared" si="10"/>
        <v>8</v>
      </c>
      <c r="E93" s="131" t="str">
        <f t="shared" si="11"/>
        <v>01</v>
      </c>
      <c r="F93" s="132" t="str">
        <f t="shared" si="12"/>
        <v/>
      </c>
      <c r="G93" s="129" t="str">
        <f t="shared" si="13"/>
        <v/>
      </c>
      <c r="I93" s="276"/>
      <c r="J93" s="276"/>
      <c r="K93" s="377">
        <v>801</v>
      </c>
      <c r="L93" s="374"/>
      <c r="M93" s="373"/>
      <c r="N93" s="342">
        <v>25347.363680000002</v>
      </c>
      <c r="O93" s="385">
        <v>20708.727730000002</v>
      </c>
      <c r="P93" s="288">
        <f t="shared" si="8"/>
        <v>81.69973016302262</v>
      </c>
      <c r="Q93" s="338"/>
      <c r="R93" s="338"/>
      <c r="S93" s="338"/>
      <c r="T93" s="146"/>
    </row>
    <row r="94" spans="1:20" s="129" customFormat="1" ht="69.75">
      <c r="A94" s="153">
        <f t="shared" si="7"/>
        <v>410000000</v>
      </c>
      <c r="B94" s="133" t="str">
        <f>VLOOKUP(A94,Коды!$A$2:$B$1047,2,FALSE)</f>
        <v>Подпрограмма «Организация культурного досуга и отдыха населения м.р.Камышлинский»  на 2019-2021 гг.</v>
      </c>
      <c r="C94" s="129">
        <f t="shared" si="9"/>
        <v>926</v>
      </c>
      <c r="D94" s="130">
        <f t="shared" si="10"/>
        <v>8</v>
      </c>
      <c r="E94" s="131" t="str">
        <f t="shared" si="11"/>
        <v>01</v>
      </c>
      <c r="F94" s="132">
        <f t="shared" si="12"/>
        <v>410000000</v>
      </c>
      <c r="G94" s="129" t="str">
        <f t="shared" si="13"/>
        <v/>
      </c>
      <c r="I94" s="276"/>
      <c r="J94" s="276"/>
      <c r="K94" s="276"/>
      <c r="L94" s="282">
        <v>410000000</v>
      </c>
      <c r="M94" s="281"/>
      <c r="N94" s="341">
        <v>20962.42192</v>
      </c>
      <c r="O94" s="275">
        <v>17099.93629</v>
      </c>
      <c r="P94" s="288">
        <f t="shared" si="8"/>
        <v>81.57423963347075</v>
      </c>
      <c r="Q94" s="337"/>
      <c r="R94" s="337"/>
      <c r="S94" s="337"/>
      <c r="T94" s="146"/>
    </row>
    <row r="95" spans="1:20" s="129" customFormat="1" ht="12.75">
      <c r="A95" s="153">
        <f t="shared" si="7"/>
        <v>620</v>
      </c>
      <c r="B95" s="133" t="str">
        <f>VLOOKUP(A95,Коды!$A$2:$B$1047,2,FALSE)</f>
        <v>Субсидии автономным учреждениям</v>
      </c>
      <c r="C95" s="129">
        <f t="shared" si="9"/>
        <v>926</v>
      </c>
      <c r="D95" s="130">
        <f t="shared" si="10"/>
        <v>8</v>
      </c>
      <c r="E95" s="131" t="str">
        <f t="shared" si="11"/>
        <v>01</v>
      </c>
      <c r="F95" s="132">
        <f t="shared" si="12"/>
        <v>410000000</v>
      </c>
      <c r="G95" s="129">
        <f t="shared" si="13"/>
        <v>620</v>
      </c>
      <c r="I95" s="276"/>
      <c r="J95" s="276"/>
      <c r="K95" s="276"/>
      <c r="L95" s="282"/>
      <c r="M95" s="282">
        <v>620</v>
      </c>
      <c r="N95" s="341">
        <v>20962.42192</v>
      </c>
      <c r="O95" s="275">
        <v>17099.93629</v>
      </c>
      <c r="P95" s="288">
        <f t="shared" si="8"/>
        <v>81.57423963347075</v>
      </c>
      <c r="Q95" s="337"/>
      <c r="R95" s="337"/>
      <c r="S95" s="337"/>
      <c r="T95" s="146"/>
    </row>
    <row r="96" spans="1:20" s="129" customFormat="1" ht="46.5">
      <c r="A96" s="153">
        <f t="shared" si="7"/>
        <v>420000000</v>
      </c>
      <c r="B96" s="133" t="str">
        <f>VLOOKUP(A96,Коды!$A$2:$B$1047,2,FALSE)</f>
        <v>Подпрограмма «Библиотечное обслуживание населения м.р.Камышлинский»  на 2019-2021 гг.</v>
      </c>
      <c r="C96" s="129">
        <f t="shared" si="9"/>
        <v>926</v>
      </c>
      <c r="D96" s="130">
        <f t="shared" si="10"/>
        <v>8</v>
      </c>
      <c r="E96" s="131" t="str">
        <f t="shared" si="11"/>
        <v>01</v>
      </c>
      <c r="F96" s="132">
        <f t="shared" si="12"/>
        <v>420000000</v>
      </c>
      <c r="G96" s="129" t="str">
        <f t="shared" si="13"/>
        <v/>
      </c>
      <c r="I96" s="276"/>
      <c r="J96" s="276"/>
      <c r="K96" s="276"/>
      <c r="L96" s="282">
        <v>420000000</v>
      </c>
      <c r="M96" s="281"/>
      <c r="N96" s="341">
        <v>4384.94176</v>
      </c>
      <c r="O96" s="275">
        <v>3608.7914400000004</v>
      </c>
      <c r="P96" s="288">
        <f t="shared" si="8"/>
        <v>82.29964358751256</v>
      </c>
      <c r="Q96" s="337"/>
      <c r="R96" s="337"/>
      <c r="S96" s="337"/>
      <c r="T96" s="146"/>
    </row>
    <row r="97" spans="1:20" s="129" customFormat="1" ht="12.75">
      <c r="A97" s="153">
        <f t="shared" si="7"/>
        <v>620</v>
      </c>
      <c r="B97" s="133" t="str">
        <f>VLOOKUP(A97,Коды!$A$2:$B$1047,2,FALSE)</f>
        <v>Субсидии автономным учреждениям</v>
      </c>
      <c r="C97" s="129">
        <f t="shared" si="9"/>
        <v>926</v>
      </c>
      <c r="D97" s="130">
        <f t="shared" si="10"/>
        <v>8</v>
      </c>
      <c r="E97" s="131" t="str">
        <f t="shared" si="11"/>
        <v>01</v>
      </c>
      <c r="F97" s="132">
        <f t="shared" si="12"/>
        <v>420000000</v>
      </c>
      <c r="G97" s="129">
        <f t="shared" si="13"/>
        <v>620</v>
      </c>
      <c r="I97" s="276"/>
      <c r="J97" s="282"/>
      <c r="K97" s="282"/>
      <c r="L97" s="282"/>
      <c r="M97" s="282">
        <v>620</v>
      </c>
      <c r="N97" s="341">
        <v>4384.94176</v>
      </c>
      <c r="O97" s="275">
        <v>3608.7914400000004</v>
      </c>
      <c r="P97" s="288">
        <f t="shared" si="8"/>
        <v>82.29964358751256</v>
      </c>
      <c r="Q97" s="337"/>
      <c r="R97" s="337"/>
      <c r="S97" s="337"/>
      <c r="T97" s="146"/>
    </row>
    <row r="98" spans="1:20" s="129" customFormat="1" ht="12.75">
      <c r="A98" s="153">
        <f t="shared" si="7"/>
        <v>9</v>
      </c>
      <c r="B98" s="133" t="str">
        <f>VLOOKUP(A98,Коды!$A$2:$B$1047,2,FALSE)</f>
        <v>Здравоохранение</v>
      </c>
      <c r="C98" s="129">
        <f t="shared" si="9"/>
        <v>926</v>
      </c>
      <c r="D98" s="130">
        <f t="shared" si="10"/>
        <v>9</v>
      </c>
      <c r="E98" s="131" t="str">
        <f t="shared" si="11"/>
        <v/>
      </c>
      <c r="F98" s="132" t="str">
        <f t="shared" si="12"/>
        <v/>
      </c>
      <c r="G98" s="129" t="str">
        <f t="shared" si="13"/>
        <v/>
      </c>
      <c r="I98" s="276"/>
      <c r="J98" s="280">
        <v>9</v>
      </c>
      <c r="K98" s="280"/>
      <c r="L98" s="280"/>
      <c r="M98" s="280"/>
      <c r="N98" s="341">
        <v>96</v>
      </c>
      <c r="O98" s="275">
        <v>0</v>
      </c>
      <c r="P98" s="288">
        <f t="shared" si="8"/>
        <v>0</v>
      </c>
      <c r="Q98" s="337"/>
      <c r="R98" s="337"/>
      <c r="S98" s="337"/>
      <c r="T98" s="146"/>
    </row>
    <row r="99" spans="1:20" s="129" customFormat="1" ht="12.75">
      <c r="A99" s="153">
        <f t="shared" si="7"/>
        <v>9090</v>
      </c>
      <c r="B99" s="133" t="str">
        <f>VLOOKUP(A99,Коды!$A$2:$B$1047,2,FALSE)</f>
        <v>Другие вопросы в области здравоохранения</v>
      </c>
      <c r="C99" s="129">
        <f t="shared" si="9"/>
        <v>926</v>
      </c>
      <c r="D99" s="130">
        <f t="shared" si="10"/>
        <v>9</v>
      </c>
      <c r="E99" s="131" t="str">
        <f t="shared" si="11"/>
        <v>09</v>
      </c>
      <c r="F99" s="132" t="str">
        <f t="shared" si="12"/>
        <v/>
      </c>
      <c r="G99" s="129" t="str">
        <f t="shared" si="13"/>
        <v/>
      </c>
      <c r="I99" s="276"/>
      <c r="J99" s="280"/>
      <c r="K99" s="352">
        <v>909</v>
      </c>
      <c r="L99" s="352"/>
      <c r="M99" s="352"/>
      <c r="N99" s="342">
        <v>96</v>
      </c>
      <c r="O99" s="385">
        <v>0</v>
      </c>
      <c r="P99" s="288">
        <f t="shared" si="8"/>
        <v>0</v>
      </c>
      <c r="Q99" s="337"/>
      <c r="R99" s="337"/>
      <c r="S99" s="337"/>
      <c r="T99" s="146"/>
    </row>
    <row r="100" spans="1:20" s="129" customFormat="1" ht="46.5">
      <c r="A100" s="153">
        <f t="shared" si="7"/>
        <v>1300000000</v>
      </c>
      <c r="B100" s="133" t="str">
        <f>VLOOKUP(A100,Коды!$A$2:$B$1047,2,FALSE)</f>
        <v>Муниципальная программа «Медицинские кадры» на 2019-2021 гг.</v>
      </c>
      <c r="C100" s="129">
        <f t="shared" si="9"/>
        <v>926</v>
      </c>
      <c r="D100" s="130">
        <f t="shared" si="10"/>
        <v>9</v>
      </c>
      <c r="E100" s="131" t="str">
        <f t="shared" si="11"/>
        <v>09</v>
      </c>
      <c r="F100" s="132">
        <f t="shared" si="12"/>
        <v>1300000000</v>
      </c>
      <c r="G100" s="129" t="str">
        <f t="shared" si="13"/>
        <v/>
      </c>
      <c r="I100" s="276"/>
      <c r="J100" s="280"/>
      <c r="K100" s="280"/>
      <c r="L100" s="280">
        <v>1300000000</v>
      </c>
      <c r="M100" s="280"/>
      <c r="N100" s="341">
        <v>96</v>
      </c>
      <c r="O100" s="275">
        <v>0</v>
      </c>
      <c r="P100" s="288">
        <f t="shared" si="8"/>
        <v>0</v>
      </c>
      <c r="Q100" s="337"/>
      <c r="R100" s="337"/>
      <c r="S100" s="337"/>
      <c r="T100" s="146"/>
    </row>
    <row r="101" spans="1:20" s="129" customFormat="1" ht="46.5">
      <c r="A101" s="153">
        <f t="shared" si="7"/>
        <v>320</v>
      </c>
      <c r="B101" s="133" t="str">
        <f>VLOOKUP(A101,Коды!$A$2:$B$1047,2,FALSE)</f>
        <v>Социальные выплаты гражданам, кроме публичных нормативных социальных выплат</v>
      </c>
      <c r="C101" s="129">
        <f t="shared" si="9"/>
        <v>926</v>
      </c>
      <c r="D101" s="130">
        <f t="shared" si="10"/>
        <v>9</v>
      </c>
      <c r="E101" s="131" t="str">
        <f t="shared" si="11"/>
        <v>09</v>
      </c>
      <c r="F101" s="132">
        <f t="shared" si="12"/>
        <v>1300000000</v>
      </c>
      <c r="G101" s="129">
        <f t="shared" si="13"/>
        <v>320</v>
      </c>
      <c r="I101" s="276"/>
      <c r="J101" s="280"/>
      <c r="K101" s="280"/>
      <c r="L101" s="280"/>
      <c r="M101" s="280">
        <v>320</v>
      </c>
      <c r="N101" s="341">
        <v>96</v>
      </c>
      <c r="O101" s="275">
        <v>0</v>
      </c>
      <c r="P101" s="288">
        <f t="shared" si="8"/>
        <v>0</v>
      </c>
      <c r="Q101" s="338"/>
      <c r="R101" s="338"/>
      <c r="S101" s="338"/>
      <c r="T101" s="146"/>
    </row>
    <row r="102" spans="1:20" s="129" customFormat="1" ht="12.75">
      <c r="A102" s="153">
        <f t="shared" si="7"/>
        <v>10</v>
      </c>
      <c r="B102" s="133" t="str">
        <f>VLOOKUP(A102,Коды!$A$2:$B$1047,2,FALSE)</f>
        <v>Социальная политика</v>
      </c>
      <c r="C102" s="129">
        <f t="shared" si="9"/>
        <v>926</v>
      </c>
      <c r="D102" s="130">
        <f t="shared" si="10"/>
        <v>10</v>
      </c>
      <c r="E102" s="131" t="str">
        <f t="shared" si="11"/>
        <v/>
      </c>
      <c r="F102" s="132" t="str">
        <f t="shared" si="12"/>
        <v/>
      </c>
      <c r="G102" s="129" t="str">
        <f t="shared" si="13"/>
        <v/>
      </c>
      <c r="I102" s="276"/>
      <c r="J102" s="277">
        <v>10</v>
      </c>
      <c r="K102" s="344"/>
      <c r="L102" s="344"/>
      <c r="M102" s="345"/>
      <c r="N102" s="341">
        <v>23558.16872</v>
      </c>
      <c r="O102" s="275">
        <v>19952.423319999998</v>
      </c>
      <c r="P102" s="288">
        <f t="shared" si="8"/>
        <v>84.694288240924</v>
      </c>
      <c r="Q102" s="337"/>
      <c r="R102" s="337"/>
      <c r="S102" s="337"/>
      <c r="T102" s="146"/>
    </row>
    <row r="103" spans="1:20" s="129" customFormat="1" ht="12.75">
      <c r="A103" s="153">
        <f t="shared" si="7"/>
        <v>10030</v>
      </c>
      <c r="B103" s="133" t="str">
        <f>VLOOKUP(A103,Коды!$A$2:$B$1047,2,FALSE)</f>
        <v>Социальное обеспечение населения</v>
      </c>
      <c r="C103" s="129">
        <f t="shared" si="9"/>
        <v>926</v>
      </c>
      <c r="D103" s="130">
        <f t="shared" si="10"/>
        <v>10</v>
      </c>
      <c r="E103" s="131" t="str">
        <f t="shared" si="11"/>
        <v>03</v>
      </c>
      <c r="F103" s="132" t="str">
        <f t="shared" si="12"/>
        <v/>
      </c>
      <c r="G103" s="129" t="str">
        <f t="shared" si="13"/>
        <v/>
      </c>
      <c r="I103" s="276"/>
      <c r="J103" s="347"/>
      <c r="K103" s="290">
        <v>1003</v>
      </c>
      <c r="L103" s="368"/>
      <c r="M103" s="369"/>
      <c r="N103" s="342">
        <v>11415.68872</v>
      </c>
      <c r="O103" s="385">
        <v>11415.68868</v>
      </c>
      <c r="P103" s="288">
        <f t="shared" si="8"/>
        <v>99.99999964960502</v>
      </c>
      <c r="Q103" s="337"/>
      <c r="R103" s="337"/>
      <c r="S103" s="337"/>
      <c r="T103" s="146"/>
    </row>
    <row r="104" spans="1:20" s="129" customFormat="1" ht="93">
      <c r="A104" s="153">
        <f t="shared" si="7"/>
        <v>700000000</v>
      </c>
      <c r="B104" s="133" t="str">
        <f>VLOOKUP(A104,Коды!$A$2:$B$1047,2,FALSE)</f>
        <v>Муниципальная программа «Социальная поддержка старшего поколения, ветеранов и инвалидов и иных категорий граждан » на 2019-2025 годы</v>
      </c>
      <c r="C104" s="129">
        <f t="shared" si="9"/>
        <v>926</v>
      </c>
      <c r="D104" s="130">
        <f t="shared" si="10"/>
        <v>10</v>
      </c>
      <c r="E104" s="131" t="str">
        <f t="shared" si="11"/>
        <v>03</v>
      </c>
      <c r="F104" s="132">
        <f t="shared" si="12"/>
        <v>700000000</v>
      </c>
      <c r="G104" s="129" t="str">
        <f t="shared" si="13"/>
        <v/>
      </c>
      <c r="I104" s="276"/>
      <c r="J104" s="347"/>
      <c r="K104" s="348"/>
      <c r="L104" s="282">
        <v>700000000</v>
      </c>
      <c r="M104" s="281"/>
      <c r="N104" s="341">
        <v>1104.609</v>
      </c>
      <c r="O104" s="275">
        <v>1104.609</v>
      </c>
      <c r="P104" s="288">
        <f t="shared" si="8"/>
        <v>100</v>
      </c>
      <c r="Q104" s="337"/>
      <c r="R104" s="337"/>
      <c r="S104" s="337"/>
      <c r="T104" s="146"/>
    </row>
    <row r="105" spans="1:20" s="129" customFormat="1" ht="46.5">
      <c r="A105" s="153">
        <f t="shared" si="7"/>
        <v>310</v>
      </c>
      <c r="B105" s="133" t="str">
        <f>VLOOKUP(A105,Коды!$A$2:$B$1047,2,FALSE)</f>
        <v>Публичные нормативные социальные выплаты гражданам</v>
      </c>
      <c r="C105" s="129">
        <f t="shared" si="9"/>
        <v>926</v>
      </c>
      <c r="D105" s="130">
        <f t="shared" si="10"/>
        <v>10</v>
      </c>
      <c r="E105" s="131" t="str">
        <f t="shared" si="11"/>
        <v>03</v>
      </c>
      <c r="F105" s="132">
        <f t="shared" si="12"/>
        <v>700000000</v>
      </c>
      <c r="G105" s="129">
        <f t="shared" si="13"/>
        <v>310</v>
      </c>
      <c r="I105" s="276"/>
      <c r="J105" s="347"/>
      <c r="K105" s="348"/>
      <c r="L105" s="282"/>
      <c r="M105" s="282">
        <v>310</v>
      </c>
      <c r="N105" s="341">
        <v>1104.609</v>
      </c>
      <c r="O105" s="275">
        <v>1104.609</v>
      </c>
      <c r="P105" s="288">
        <f t="shared" si="8"/>
        <v>100</v>
      </c>
      <c r="Q105" s="337"/>
      <c r="R105" s="337"/>
      <c r="S105" s="337"/>
      <c r="T105" s="146"/>
    </row>
    <row r="106" spans="1:20" s="138" customFormat="1" ht="69.75">
      <c r="A106" s="152">
        <f t="shared" si="7"/>
        <v>900000000</v>
      </c>
      <c r="B106" s="133" t="str">
        <f>VLOOKUP(A106,Коды!$A$2:$B$1047,2,FALSE)</f>
        <v>Муниципальная программа «Устойчивое развитие сельских территорий»  на 2019-2021 годы на период до 2025 года</v>
      </c>
      <c r="C106" s="129">
        <f t="shared" si="9"/>
        <v>926</v>
      </c>
      <c r="D106" s="130">
        <f t="shared" si="10"/>
        <v>10</v>
      </c>
      <c r="E106" s="131" t="str">
        <f t="shared" si="11"/>
        <v>03</v>
      </c>
      <c r="F106" s="132">
        <f t="shared" si="12"/>
        <v>900000000</v>
      </c>
      <c r="G106" s="129" t="str">
        <f t="shared" si="13"/>
        <v/>
      </c>
      <c r="H106" s="129"/>
      <c r="I106" s="276"/>
      <c r="J106" s="347"/>
      <c r="K106" s="348"/>
      <c r="L106" s="282">
        <v>900000000</v>
      </c>
      <c r="M106" s="281"/>
      <c r="N106" s="341">
        <v>10311.07972</v>
      </c>
      <c r="O106" s="275">
        <v>10311.079679999999</v>
      </c>
      <c r="P106" s="288">
        <f t="shared" si="8"/>
        <v>99.99999961206778</v>
      </c>
      <c r="Q106" s="337"/>
      <c r="R106" s="337"/>
      <c r="S106" s="337"/>
      <c r="T106" s="150"/>
    </row>
    <row r="107" spans="1:20" s="129" customFormat="1" ht="46.5">
      <c r="A107" s="153">
        <f t="shared" si="7"/>
        <v>320</v>
      </c>
      <c r="B107" s="133" t="str">
        <f>VLOOKUP(A107,Коды!$A$2:$B$1047,2,FALSE)</f>
        <v>Социальные выплаты гражданам, кроме публичных нормативных социальных выплат</v>
      </c>
      <c r="C107" s="129">
        <f t="shared" si="9"/>
        <v>926</v>
      </c>
      <c r="D107" s="130">
        <f t="shared" si="10"/>
        <v>10</v>
      </c>
      <c r="E107" s="131" t="str">
        <f t="shared" si="11"/>
        <v>03</v>
      </c>
      <c r="F107" s="132">
        <f t="shared" si="12"/>
        <v>900000000</v>
      </c>
      <c r="G107" s="129">
        <f t="shared" si="13"/>
        <v>320</v>
      </c>
      <c r="I107" s="276"/>
      <c r="J107" s="347"/>
      <c r="K107" s="349"/>
      <c r="L107" s="282"/>
      <c r="M107" s="282">
        <v>320</v>
      </c>
      <c r="N107" s="341">
        <v>10311.07972</v>
      </c>
      <c r="O107" s="275">
        <v>10311.079679999999</v>
      </c>
      <c r="P107" s="288">
        <f t="shared" si="8"/>
        <v>99.99999961206778</v>
      </c>
      <c r="Q107" s="338"/>
      <c r="R107" s="338"/>
      <c r="S107" s="338"/>
      <c r="T107" s="146"/>
    </row>
    <row r="108" spans="1:20" s="129" customFormat="1" ht="12.75">
      <c r="A108" s="153">
        <f t="shared" si="7"/>
        <v>10040</v>
      </c>
      <c r="B108" s="133" t="str">
        <f>VLOOKUP(A108,Коды!$A$2:$B$1047,2,FALSE)</f>
        <v>Охрана семьи, материнства и детства</v>
      </c>
      <c r="C108" s="129">
        <f t="shared" si="9"/>
        <v>926</v>
      </c>
      <c r="D108" s="130">
        <f t="shared" si="10"/>
        <v>10</v>
      </c>
      <c r="E108" s="131" t="str">
        <f t="shared" si="11"/>
        <v>04</v>
      </c>
      <c r="F108" s="132" t="str">
        <f t="shared" si="12"/>
        <v/>
      </c>
      <c r="G108" s="129" t="str">
        <f t="shared" si="13"/>
        <v/>
      </c>
      <c r="I108" s="276"/>
      <c r="J108" s="347"/>
      <c r="K108" s="383">
        <v>1004</v>
      </c>
      <c r="L108" s="381"/>
      <c r="M108" s="382"/>
      <c r="N108" s="342">
        <v>11879.48</v>
      </c>
      <c r="O108" s="385">
        <v>8330.79464</v>
      </c>
      <c r="P108" s="288">
        <f t="shared" si="8"/>
        <v>70.12760356513922</v>
      </c>
      <c r="Q108" s="337"/>
      <c r="R108" s="337"/>
      <c r="S108" s="337"/>
      <c r="T108" s="146"/>
    </row>
    <row r="109" spans="1:20" s="129" customFormat="1" ht="46.5">
      <c r="A109" s="153">
        <f t="shared" si="7"/>
        <v>600000000</v>
      </c>
      <c r="B109" s="133" t="str">
        <f>VLOOKUP(A109,Коды!$A$2:$B$1047,2,FALSE)</f>
        <v>Муниципальная программа «Молодой семье – доступное жилье» до 2020 года</v>
      </c>
      <c r="C109" s="129">
        <f t="shared" si="9"/>
        <v>926</v>
      </c>
      <c r="D109" s="130">
        <f t="shared" si="10"/>
        <v>10</v>
      </c>
      <c r="E109" s="131" t="str">
        <f t="shared" si="11"/>
        <v>04</v>
      </c>
      <c r="F109" s="132">
        <f t="shared" si="12"/>
        <v>600000000</v>
      </c>
      <c r="G109" s="129" t="str">
        <f t="shared" si="13"/>
        <v/>
      </c>
      <c r="I109" s="276"/>
      <c r="J109" s="347"/>
      <c r="K109" s="348"/>
      <c r="L109" s="280">
        <v>600000000</v>
      </c>
      <c r="M109" s="280"/>
      <c r="N109" s="341">
        <v>564.48</v>
      </c>
      <c r="O109" s="275">
        <v>564.48</v>
      </c>
      <c r="P109" s="288">
        <f t="shared" si="8"/>
        <v>100</v>
      </c>
      <c r="Q109" s="337"/>
      <c r="R109" s="337"/>
      <c r="S109" s="337"/>
      <c r="T109" s="146"/>
    </row>
    <row r="110" spans="1:20" s="138" customFormat="1" ht="46.5">
      <c r="A110" s="152">
        <f t="shared" si="7"/>
        <v>320</v>
      </c>
      <c r="B110" s="133" t="str">
        <f>VLOOKUP(A110,Коды!$A$2:$B$1047,2,FALSE)</f>
        <v>Социальные выплаты гражданам, кроме публичных нормативных социальных выплат</v>
      </c>
      <c r="C110" s="129">
        <f t="shared" si="9"/>
        <v>926</v>
      </c>
      <c r="D110" s="130">
        <f t="shared" si="10"/>
        <v>10</v>
      </c>
      <c r="E110" s="131" t="str">
        <f t="shared" si="11"/>
        <v>04</v>
      </c>
      <c r="F110" s="132">
        <f t="shared" si="12"/>
        <v>600000000</v>
      </c>
      <c r="G110" s="129">
        <f t="shared" si="13"/>
        <v>320</v>
      </c>
      <c r="H110" s="129"/>
      <c r="I110" s="276"/>
      <c r="J110" s="347"/>
      <c r="K110" s="348"/>
      <c r="L110" s="280"/>
      <c r="M110" s="280">
        <v>320</v>
      </c>
      <c r="N110" s="341">
        <v>564.48</v>
      </c>
      <c r="O110" s="275">
        <v>564.48</v>
      </c>
      <c r="P110" s="288">
        <f t="shared" si="8"/>
        <v>100</v>
      </c>
      <c r="Q110" s="337"/>
      <c r="R110" s="337"/>
      <c r="S110" s="337"/>
      <c r="T110" s="150"/>
    </row>
    <row r="111" spans="1:20" s="129" customFormat="1" ht="116.25">
      <c r="A111" s="153">
        <f t="shared" si="7"/>
        <v>3000000000</v>
      </c>
      <c r="B111" s="133" t="str">
        <f>VLOOKUP(A111,Коды!$A$2:$B$1047,2,FALSE)</f>
        <v xml:space="preserve">Муниципальная программа "Профилактика социального сиротства, защита прав и интересов граждан, нуждающихся в помощи государства" на 2019-2025 гг.
</v>
      </c>
      <c r="C111" s="129">
        <f t="shared" si="9"/>
        <v>926</v>
      </c>
      <c r="D111" s="130">
        <f t="shared" si="10"/>
        <v>10</v>
      </c>
      <c r="E111" s="131" t="str">
        <f t="shared" si="11"/>
        <v>04</v>
      </c>
      <c r="F111" s="132">
        <f t="shared" si="12"/>
        <v>3000000000</v>
      </c>
      <c r="G111" s="129" t="str">
        <f t="shared" si="13"/>
        <v/>
      </c>
      <c r="I111" s="276"/>
      <c r="J111" s="347"/>
      <c r="K111" s="348"/>
      <c r="L111" s="280">
        <v>3000000000</v>
      </c>
      <c r="M111" s="280"/>
      <c r="N111" s="341">
        <v>11315</v>
      </c>
      <c r="O111" s="275">
        <v>7766.31464</v>
      </c>
      <c r="P111" s="288">
        <f t="shared" si="8"/>
        <v>68.63733663278833</v>
      </c>
      <c r="Q111" s="338"/>
      <c r="R111" s="338"/>
      <c r="S111" s="338"/>
      <c r="T111" s="146"/>
    </row>
    <row r="112" spans="1:20" s="129" customFormat="1" ht="69.75">
      <c r="A112" s="153">
        <f t="shared" si="7"/>
        <v>240</v>
      </c>
      <c r="B112" s="133" t="str">
        <f>VLOOKUP(A112,Коды!$A$2:$B$1047,2,FALSE)</f>
        <v>Иные закупки товаров, работ и услуг для обеспечения государственных (муниципальных) нужд</v>
      </c>
      <c r="C112" s="129">
        <f t="shared" si="9"/>
        <v>926</v>
      </c>
      <c r="D112" s="130">
        <f t="shared" si="10"/>
        <v>10</v>
      </c>
      <c r="E112" s="131" t="str">
        <f t="shared" si="11"/>
        <v>04</v>
      </c>
      <c r="F112" s="132">
        <f t="shared" si="12"/>
        <v>3000000000</v>
      </c>
      <c r="G112" s="129">
        <f t="shared" si="13"/>
        <v>240</v>
      </c>
      <c r="I112" s="276"/>
      <c r="J112" s="347"/>
      <c r="K112" s="349"/>
      <c r="L112" s="280"/>
      <c r="M112" s="280">
        <v>240</v>
      </c>
      <c r="N112" s="341">
        <v>11315</v>
      </c>
      <c r="O112" s="275">
        <v>7766.31464</v>
      </c>
      <c r="P112" s="288">
        <f t="shared" si="8"/>
        <v>68.63733663278833</v>
      </c>
      <c r="Q112" s="337"/>
      <c r="R112" s="337"/>
      <c r="S112" s="337"/>
      <c r="T112" s="146"/>
    </row>
    <row r="113" spans="1:20" s="129" customFormat="1" ht="12.75">
      <c r="A113" s="153">
        <f t="shared" si="7"/>
        <v>10060</v>
      </c>
      <c r="B113" s="133" t="str">
        <f>VLOOKUP(A113,Коды!$A$2:$B$1047,2,FALSE)</f>
        <v>Другие вопросы в области социальной политики</v>
      </c>
      <c r="C113" s="129">
        <f t="shared" si="9"/>
        <v>926</v>
      </c>
      <c r="D113" s="130">
        <f t="shared" si="10"/>
        <v>10</v>
      </c>
      <c r="E113" s="131" t="str">
        <f t="shared" si="11"/>
        <v>06</v>
      </c>
      <c r="F113" s="132" t="str">
        <f t="shared" si="12"/>
        <v/>
      </c>
      <c r="G113" s="129" t="str">
        <f t="shared" si="13"/>
        <v/>
      </c>
      <c r="I113" s="276"/>
      <c r="J113" s="347"/>
      <c r="K113" s="290">
        <v>1006</v>
      </c>
      <c r="L113" s="368"/>
      <c r="M113" s="369"/>
      <c r="N113" s="342">
        <v>263</v>
      </c>
      <c r="O113" s="385">
        <v>205.94</v>
      </c>
      <c r="P113" s="288">
        <f t="shared" si="8"/>
        <v>78.30418250950571</v>
      </c>
      <c r="Q113" s="337"/>
      <c r="R113" s="337"/>
      <c r="S113" s="337"/>
      <c r="T113" s="146"/>
    </row>
    <row r="114" spans="1:20" s="129" customFormat="1" ht="69.75">
      <c r="A114" s="153">
        <f t="shared" si="7"/>
        <v>100000000</v>
      </c>
      <c r="B114" s="133" t="str">
        <f>VLOOKUP(A114,Коды!$A$2:$B$1047,2,FALSE)</f>
        <v>Муниципальная программа «Развитие образования и воспитание детей» на 2019-2025 годы</v>
      </c>
      <c r="C114" s="129">
        <f t="shared" si="9"/>
        <v>926</v>
      </c>
      <c r="D114" s="130">
        <f t="shared" si="10"/>
        <v>10</v>
      </c>
      <c r="E114" s="131" t="str">
        <f t="shared" si="11"/>
        <v>06</v>
      </c>
      <c r="F114" s="132">
        <f t="shared" si="12"/>
        <v>100000000</v>
      </c>
      <c r="G114" s="129" t="str">
        <f t="shared" si="13"/>
        <v/>
      </c>
      <c r="I114" s="276"/>
      <c r="J114" s="347"/>
      <c r="K114" s="348"/>
      <c r="L114" s="282">
        <v>100000000</v>
      </c>
      <c r="M114" s="281"/>
      <c r="N114" s="341">
        <v>13</v>
      </c>
      <c r="O114" s="275">
        <v>13</v>
      </c>
      <c r="P114" s="288">
        <f t="shared" si="8"/>
        <v>100</v>
      </c>
      <c r="Q114" s="337"/>
      <c r="R114" s="337"/>
      <c r="S114" s="337"/>
      <c r="T114" s="146"/>
    </row>
    <row r="115" spans="1:20" s="129" customFormat="1" ht="69.75">
      <c r="A115" s="153">
        <f t="shared" si="7"/>
        <v>240</v>
      </c>
      <c r="B115" s="133" t="str">
        <f>VLOOKUP(A115,Коды!$A$2:$B$1047,2,FALSE)</f>
        <v>Иные закупки товаров, работ и услуг для обеспечения государственных (муниципальных) нужд</v>
      </c>
      <c r="C115" s="129">
        <f t="shared" si="9"/>
        <v>926</v>
      </c>
      <c r="D115" s="130">
        <f t="shared" si="10"/>
        <v>10</v>
      </c>
      <c r="E115" s="131" t="str">
        <f t="shared" si="11"/>
        <v>06</v>
      </c>
      <c r="F115" s="132">
        <f t="shared" si="12"/>
        <v>100000000</v>
      </c>
      <c r="G115" s="129">
        <f t="shared" si="13"/>
        <v>240</v>
      </c>
      <c r="I115" s="276"/>
      <c r="J115" s="347"/>
      <c r="K115" s="348"/>
      <c r="L115" s="282"/>
      <c r="M115" s="282">
        <v>240</v>
      </c>
      <c r="N115" s="341">
        <v>13</v>
      </c>
      <c r="O115" s="275">
        <v>13</v>
      </c>
      <c r="P115" s="288">
        <f t="shared" si="8"/>
        <v>100</v>
      </c>
      <c r="Q115" s="337"/>
      <c r="R115" s="337"/>
      <c r="S115" s="337"/>
      <c r="T115" s="146"/>
    </row>
    <row r="116" spans="1:20" s="129" customFormat="1" ht="93">
      <c r="A116" s="153">
        <f t="shared" si="7"/>
        <v>700000000</v>
      </c>
      <c r="B116" s="133" t="str">
        <f>VLOOKUP(A116,Коды!$A$2:$B$1047,2,FALSE)</f>
        <v>Муниципальная программа «Социальная поддержка старшего поколения, ветеранов и инвалидов и иных категорий граждан » на 2019-2025 годы</v>
      </c>
      <c r="C116" s="129">
        <f t="shared" si="9"/>
        <v>926</v>
      </c>
      <c r="D116" s="130">
        <f t="shared" si="10"/>
        <v>10</v>
      </c>
      <c r="E116" s="131" t="str">
        <f t="shared" si="11"/>
        <v>06</v>
      </c>
      <c r="F116" s="132">
        <f t="shared" si="12"/>
        <v>700000000</v>
      </c>
      <c r="G116" s="129" t="str">
        <f t="shared" si="13"/>
        <v/>
      </c>
      <c r="I116" s="276"/>
      <c r="J116" s="347"/>
      <c r="K116" s="348"/>
      <c r="L116" s="282">
        <v>700000000</v>
      </c>
      <c r="M116" s="281"/>
      <c r="N116" s="341">
        <v>250</v>
      </c>
      <c r="O116" s="275">
        <v>192.94</v>
      </c>
      <c r="P116" s="288">
        <f t="shared" si="8"/>
        <v>77.176</v>
      </c>
      <c r="Q116" s="338"/>
      <c r="R116" s="338"/>
      <c r="S116" s="338"/>
      <c r="T116" s="146"/>
    </row>
    <row r="117" spans="1:20" s="138" customFormat="1" ht="12.75">
      <c r="A117" s="152">
        <f t="shared" si="7"/>
        <v>620</v>
      </c>
      <c r="B117" s="133" t="str">
        <f>VLOOKUP(A117,Коды!$A$2:$B$1047,2,FALSE)</f>
        <v>Субсидии автономным учреждениям</v>
      </c>
      <c r="C117" s="129">
        <f t="shared" si="9"/>
        <v>926</v>
      </c>
      <c r="D117" s="130">
        <f t="shared" si="10"/>
        <v>10</v>
      </c>
      <c r="E117" s="131" t="str">
        <f t="shared" si="11"/>
        <v>06</v>
      </c>
      <c r="F117" s="132">
        <f t="shared" si="12"/>
        <v>700000000</v>
      </c>
      <c r="G117" s="129">
        <f t="shared" si="13"/>
        <v>620</v>
      </c>
      <c r="H117" s="129"/>
      <c r="I117" s="276"/>
      <c r="J117" s="350"/>
      <c r="K117" s="349"/>
      <c r="L117" s="282"/>
      <c r="M117" s="282">
        <v>620</v>
      </c>
      <c r="N117" s="341">
        <v>250</v>
      </c>
      <c r="O117" s="275">
        <v>192.94</v>
      </c>
      <c r="P117" s="288">
        <f t="shared" si="8"/>
        <v>77.176</v>
      </c>
      <c r="Q117" s="337"/>
      <c r="R117" s="337"/>
      <c r="S117" s="337"/>
      <c r="T117" s="150"/>
    </row>
    <row r="118" spans="1:20" s="129" customFormat="1" ht="12.75">
      <c r="A118" s="153">
        <f t="shared" si="7"/>
        <v>11</v>
      </c>
      <c r="B118" s="133" t="str">
        <f>VLOOKUP(A118,Коды!$A$2:$B$1047,2,FALSE)</f>
        <v>Физическая культура и спорт</v>
      </c>
      <c r="C118" s="129">
        <f t="shared" si="9"/>
        <v>926</v>
      </c>
      <c r="D118" s="130">
        <f t="shared" si="10"/>
        <v>11</v>
      </c>
      <c r="E118" s="131" t="str">
        <f t="shared" si="11"/>
        <v/>
      </c>
      <c r="F118" s="132" t="str">
        <f t="shared" si="12"/>
        <v/>
      </c>
      <c r="G118" s="129" t="str">
        <f t="shared" si="13"/>
        <v/>
      </c>
      <c r="I118" s="276"/>
      <c r="J118" s="282">
        <v>11</v>
      </c>
      <c r="K118" s="284"/>
      <c r="L118" s="284"/>
      <c r="M118" s="281"/>
      <c r="N118" s="341">
        <v>250</v>
      </c>
      <c r="O118" s="275">
        <v>218.477</v>
      </c>
      <c r="P118" s="288">
        <f t="shared" si="8"/>
        <v>87.3908</v>
      </c>
      <c r="Q118" s="337"/>
      <c r="R118" s="337"/>
      <c r="S118" s="337"/>
      <c r="T118" s="146"/>
    </row>
    <row r="119" spans="1:20" s="138" customFormat="1" ht="12.75">
      <c r="A119" s="153">
        <f t="shared" si="7"/>
        <v>11010</v>
      </c>
      <c r="B119" s="133" t="str">
        <f>VLOOKUP(A119,Коды!$A$2:$B$1047,2,FALSE)</f>
        <v xml:space="preserve">Физическая культура </v>
      </c>
      <c r="C119" s="129">
        <f t="shared" si="9"/>
        <v>926</v>
      </c>
      <c r="D119" s="130">
        <f t="shared" si="10"/>
        <v>11</v>
      </c>
      <c r="E119" s="131" t="str">
        <f t="shared" si="11"/>
        <v>01</v>
      </c>
      <c r="F119" s="132" t="str">
        <f t="shared" si="12"/>
        <v/>
      </c>
      <c r="G119" s="129" t="str">
        <f t="shared" si="13"/>
        <v/>
      </c>
      <c r="H119" s="129"/>
      <c r="I119" s="276"/>
      <c r="J119" s="276"/>
      <c r="K119" s="377">
        <v>1101</v>
      </c>
      <c r="L119" s="374"/>
      <c r="M119" s="373"/>
      <c r="N119" s="342">
        <v>250</v>
      </c>
      <c r="O119" s="385">
        <v>218.477</v>
      </c>
      <c r="P119" s="288">
        <f t="shared" si="8"/>
        <v>87.3908</v>
      </c>
      <c r="Q119" s="337"/>
      <c r="R119" s="337"/>
      <c r="S119" s="337"/>
      <c r="T119" s="150"/>
    </row>
    <row r="120" spans="1:20" s="129" customFormat="1" ht="12.75">
      <c r="A120" s="153">
        <f t="shared" si="7"/>
        <v>300000000</v>
      </c>
      <c r="B120" s="133" t="s">
        <v>362</v>
      </c>
      <c r="C120" s="129">
        <f t="shared" si="9"/>
        <v>926</v>
      </c>
      <c r="D120" s="130">
        <f t="shared" si="10"/>
        <v>11</v>
      </c>
      <c r="E120" s="131" t="str">
        <f t="shared" si="11"/>
        <v>01</v>
      </c>
      <c r="F120" s="132">
        <f t="shared" si="12"/>
        <v>300000000</v>
      </c>
      <c r="G120" s="129" t="str">
        <f t="shared" si="13"/>
        <v/>
      </c>
      <c r="I120" s="276"/>
      <c r="J120" s="276"/>
      <c r="K120" s="276"/>
      <c r="L120" s="282">
        <v>300000000</v>
      </c>
      <c r="M120" s="281"/>
      <c r="N120" s="341">
        <v>250</v>
      </c>
      <c r="O120" s="275">
        <v>218.477</v>
      </c>
      <c r="P120" s="288">
        <f t="shared" si="8"/>
        <v>87.3908</v>
      </c>
      <c r="Q120" s="337"/>
      <c r="R120" s="337"/>
      <c r="S120" s="337"/>
      <c r="T120" s="146"/>
    </row>
    <row r="121" spans="1:20" s="129" customFormat="1" ht="12.75">
      <c r="A121" s="153">
        <f t="shared" si="7"/>
        <v>620</v>
      </c>
      <c r="B121" s="133" t="str">
        <f>VLOOKUP(A121,Коды!$A$2:$B$1047,2,FALSE)</f>
        <v>Субсидии автономным учреждениям</v>
      </c>
      <c r="C121" s="129">
        <f>IF(I121="",IF(A121&lt;&gt;0,C120,""),I121)</f>
        <v>926</v>
      </c>
      <c r="D121" s="130">
        <f>IF(J121="",IF(C120&lt;&gt;C121,"",D120),J121)</f>
        <v>11</v>
      </c>
      <c r="E121" s="131" t="str">
        <f>RIGHT(IF(J121&lt;&gt;"","",IF(K121&lt;&gt;"",K121,IF(D121="","",E120))),2)</f>
        <v>01</v>
      </c>
      <c r="F121" s="132">
        <f>IF(K121&lt;&gt;"","",IF(L121&lt;&gt;"",L121,IF(E121="","",F120)))</f>
        <v>300000000</v>
      </c>
      <c r="G121" s="129">
        <f>IF(L121&lt;&gt;"","",IF(M121&lt;&gt;"",M121,IF(F121="","",G120)))</f>
        <v>620</v>
      </c>
      <c r="I121" s="276"/>
      <c r="J121" s="282"/>
      <c r="K121" s="282"/>
      <c r="L121" s="282"/>
      <c r="M121" s="282">
        <v>620</v>
      </c>
      <c r="N121" s="341">
        <v>250</v>
      </c>
      <c r="O121" s="275">
        <v>218.477</v>
      </c>
      <c r="P121" s="288">
        <f t="shared" si="8"/>
        <v>87.3908</v>
      </c>
      <c r="Q121" s="338"/>
      <c r="R121" s="338"/>
      <c r="S121" s="338"/>
      <c r="T121" s="146"/>
    </row>
    <row r="122" spans="1:20" s="129" customFormat="1" ht="12.75">
      <c r="A122" s="153">
        <f t="shared" si="7"/>
        <v>12</v>
      </c>
      <c r="B122" s="133" t="str">
        <f>VLOOKUP(A122,Коды!$A$2:$B$1047,2,FALSE)</f>
        <v>Средства массовой информации</v>
      </c>
      <c r="C122" s="129">
        <f t="shared" si="9"/>
        <v>926</v>
      </c>
      <c r="D122" s="130">
        <f t="shared" si="10"/>
        <v>12</v>
      </c>
      <c r="E122" s="131" t="str">
        <f t="shared" si="11"/>
        <v/>
      </c>
      <c r="F122" s="132" t="str">
        <f t="shared" si="12"/>
        <v/>
      </c>
      <c r="G122" s="129" t="str">
        <f t="shared" si="13"/>
        <v/>
      </c>
      <c r="I122" s="276"/>
      <c r="J122" s="277">
        <v>12</v>
      </c>
      <c r="K122" s="344"/>
      <c r="L122" s="344"/>
      <c r="M122" s="345"/>
      <c r="N122" s="341">
        <v>1000</v>
      </c>
      <c r="O122" s="275">
        <v>1000</v>
      </c>
      <c r="P122" s="288">
        <f t="shared" si="8"/>
        <v>100</v>
      </c>
      <c r="Q122" s="337"/>
      <c r="R122" s="337"/>
      <c r="S122" s="337"/>
      <c r="T122" s="146"/>
    </row>
    <row r="123" spans="1:20" s="129" customFormat="1" ht="12.75">
      <c r="A123" s="153">
        <f t="shared" si="7"/>
        <v>12020</v>
      </c>
      <c r="B123" s="133" t="str">
        <f>VLOOKUP(A123,Коды!$A$2:$B$1047,2,FALSE)</f>
        <v>Периодическая печать и издательства</v>
      </c>
      <c r="C123" s="129">
        <f t="shared" si="9"/>
        <v>926</v>
      </c>
      <c r="D123" s="130">
        <f t="shared" si="10"/>
        <v>12</v>
      </c>
      <c r="E123" s="131" t="str">
        <f t="shared" si="11"/>
        <v>02</v>
      </c>
      <c r="F123" s="132" t="str">
        <f t="shared" si="12"/>
        <v/>
      </c>
      <c r="G123" s="129" t="str">
        <f t="shared" si="13"/>
        <v/>
      </c>
      <c r="I123" s="276"/>
      <c r="J123" s="347"/>
      <c r="K123" s="290">
        <v>1202</v>
      </c>
      <c r="L123" s="368"/>
      <c r="M123" s="369"/>
      <c r="N123" s="342">
        <v>1000</v>
      </c>
      <c r="O123" s="385">
        <v>1000</v>
      </c>
      <c r="P123" s="288">
        <f t="shared" si="8"/>
        <v>100</v>
      </c>
      <c r="Q123" s="337"/>
      <c r="R123" s="337"/>
      <c r="S123" s="337"/>
      <c r="T123" s="146"/>
    </row>
    <row r="124" spans="1:20" s="129" customFormat="1" ht="139.5">
      <c r="A124" s="153">
        <f t="shared" si="7"/>
        <v>9010000000</v>
      </c>
      <c r="B124" s="133" t="str">
        <f>VLOOKUP(A124,Коды!$A$2:$B$1047,2,FALSE)</f>
        <v>Непрограммные направления расходов бюджета м.р.Камышлинский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v>
      </c>
      <c r="C124" s="129">
        <f t="shared" si="9"/>
        <v>926</v>
      </c>
      <c r="D124" s="130">
        <f t="shared" si="10"/>
        <v>12</v>
      </c>
      <c r="E124" s="131" t="str">
        <f t="shared" si="11"/>
        <v>02</v>
      </c>
      <c r="F124" s="132">
        <f t="shared" si="12"/>
        <v>9010000000</v>
      </c>
      <c r="G124" s="129" t="str">
        <f t="shared" si="13"/>
        <v/>
      </c>
      <c r="I124" s="276"/>
      <c r="J124" s="347"/>
      <c r="K124" s="348"/>
      <c r="L124" s="282">
        <v>9010000000</v>
      </c>
      <c r="M124" s="281"/>
      <c r="N124" s="341">
        <v>1000</v>
      </c>
      <c r="O124" s="275">
        <v>1000</v>
      </c>
      <c r="P124" s="288">
        <f t="shared" si="8"/>
        <v>100</v>
      </c>
      <c r="Q124" s="337"/>
      <c r="R124" s="337"/>
      <c r="S124" s="337"/>
      <c r="T124" s="146"/>
    </row>
    <row r="125" spans="1:20" s="138" customFormat="1" ht="12.75">
      <c r="A125" s="152">
        <f t="shared" si="7"/>
        <v>620</v>
      </c>
      <c r="B125" s="133" t="str">
        <f>VLOOKUP(A125,Коды!$A$2:$B$1047,2,FALSE)</f>
        <v>Субсидии автономным учреждениям</v>
      </c>
      <c r="C125" s="129">
        <f t="shared" si="9"/>
        <v>926</v>
      </c>
      <c r="D125" s="130">
        <f t="shared" si="10"/>
        <v>12</v>
      </c>
      <c r="E125" s="131" t="str">
        <f t="shared" si="11"/>
        <v>02</v>
      </c>
      <c r="F125" s="132">
        <f t="shared" si="12"/>
        <v>9010000000</v>
      </c>
      <c r="G125" s="129">
        <f t="shared" si="13"/>
        <v>620</v>
      </c>
      <c r="H125" s="129"/>
      <c r="I125" s="276"/>
      <c r="J125" s="350"/>
      <c r="K125" s="349"/>
      <c r="L125" s="282"/>
      <c r="M125" s="282">
        <v>620</v>
      </c>
      <c r="N125" s="341">
        <v>1000</v>
      </c>
      <c r="O125" s="275">
        <v>1000</v>
      </c>
      <c r="P125" s="288">
        <f t="shared" si="8"/>
        <v>100</v>
      </c>
      <c r="Q125" s="337"/>
      <c r="R125" s="337"/>
      <c r="S125" s="337"/>
      <c r="T125" s="150"/>
    </row>
    <row r="126" spans="1:20" s="129" customFormat="1" ht="46.5">
      <c r="A126" s="153">
        <f t="shared" si="7"/>
        <v>13</v>
      </c>
      <c r="B126" s="133" t="str">
        <f>VLOOKUP(A126,Коды!$A$2:$B$1047,2,FALSE)</f>
        <v>Обслуживание государственного и муниципального долга</v>
      </c>
      <c r="C126" s="129">
        <f t="shared" si="9"/>
        <v>926</v>
      </c>
      <c r="D126" s="130">
        <f t="shared" si="10"/>
        <v>13</v>
      </c>
      <c r="E126" s="131" t="str">
        <f t="shared" si="11"/>
        <v/>
      </c>
      <c r="F126" s="132" t="str">
        <f t="shared" si="12"/>
        <v/>
      </c>
      <c r="G126" s="129" t="str">
        <f t="shared" si="13"/>
        <v/>
      </c>
      <c r="I126" s="276"/>
      <c r="J126" s="277">
        <v>13</v>
      </c>
      <c r="K126" s="344"/>
      <c r="L126" s="344"/>
      <c r="M126" s="345"/>
      <c r="N126" s="341">
        <v>760</v>
      </c>
      <c r="O126" s="275">
        <v>364.44833</v>
      </c>
      <c r="P126" s="288">
        <f t="shared" si="8"/>
        <v>47.95372763157894</v>
      </c>
      <c r="Q126" s="337"/>
      <c r="R126" s="337"/>
      <c r="S126" s="337"/>
      <c r="T126" s="146"/>
    </row>
    <row r="127" spans="1:20" s="129" customFormat="1" ht="46.5">
      <c r="A127" s="153">
        <f t="shared" si="7"/>
        <v>13010</v>
      </c>
      <c r="B127" s="133" t="str">
        <f>VLOOKUP(A127,Коды!$A$2:$B$1047,2,FALSE)</f>
        <v>Обслуживание внутреннего государственного и муниципального долга</v>
      </c>
      <c r="C127" s="129">
        <f t="shared" si="9"/>
        <v>926</v>
      </c>
      <c r="D127" s="130">
        <f t="shared" si="10"/>
        <v>13</v>
      </c>
      <c r="E127" s="131" t="str">
        <f t="shared" si="11"/>
        <v>01</v>
      </c>
      <c r="F127" s="132" t="str">
        <f t="shared" si="12"/>
        <v/>
      </c>
      <c r="G127" s="129" t="str">
        <f t="shared" si="13"/>
        <v/>
      </c>
      <c r="I127" s="276"/>
      <c r="J127" s="347"/>
      <c r="K127" s="290">
        <v>1301</v>
      </c>
      <c r="L127" s="368"/>
      <c r="M127" s="369"/>
      <c r="N127" s="342">
        <v>760</v>
      </c>
      <c r="O127" s="385">
        <v>364.44833</v>
      </c>
      <c r="P127" s="288">
        <f t="shared" si="8"/>
        <v>47.95372763157894</v>
      </c>
      <c r="Q127" s="338"/>
      <c r="R127" s="338"/>
      <c r="S127" s="338"/>
      <c r="T127" s="146"/>
    </row>
    <row r="128" spans="1:20" s="129" customFormat="1" ht="69.75">
      <c r="A128" s="153">
        <f t="shared" si="7"/>
        <v>1500000000</v>
      </c>
      <c r="B128" s="133" t="str">
        <f>VLOOKUP(A128,Коды!$A$2:$B$1047,2,FALSE)</f>
        <v>Муниципальная программа «Управление муниципальными финансами и развитие межбюджетных отношений » на 2019-2025 гг.</v>
      </c>
      <c r="C128" s="129">
        <f t="shared" si="9"/>
        <v>926</v>
      </c>
      <c r="D128" s="130">
        <f t="shared" si="10"/>
        <v>13</v>
      </c>
      <c r="E128" s="131" t="str">
        <f t="shared" si="11"/>
        <v>01</v>
      </c>
      <c r="F128" s="132">
        <f t="shared" si="12"/>
        <v>1500000000</v>
      </c>
      <c r="G128" s="129" t="str">
        <f t="shared" si="13"/>
        <v/>
      </c>
      <c r="I128" s="276"/>
      <c r="J128" s="347"/>
      <c r="K128" s="348"/>
      <c r="L128" s="282">
        <v>1500000000</v>
      </c>
      <c r="M128" s="281"/>
      <c r="N128" s="341">
        <v>760</v>
      </c>
      <c r="O128" s="275">
        <v>364.44833</v>
      </c>
      <c r="P128" s="288">
        <f t="shared" si="8"/>
        <v>47.95372763157894</v>
      </c>
      <c r="Q128" s="337"/>
      <c r="R128" s="337"/>
      <c r="S128" s="337"/>
      <c r="T128" s="146"/>
    </row>
    <row r="129" spans="1:20" s="138" customFormat="1" ht="12.75">
      <c r="A129" s="152">
        <f t="shared" si="7"/>
        <v>730</v>
      </c>
      <c r="B129" s="134" t="str">
        <f>VLOOKUP(A129,Коды!$A$2:$B$1047,2,FALSE)</f>
        <v>Обслуживание муниципального долга</v>
      </c>
      <c r="C129" s="138">
        <f t="shared" si="9"/>
        <v>926</v>
      </c>
      <c r="D129" s="135">
        <f t="shared" si="10"/>
        <v>13</v>
      </c>
      <c r="E129" s="136" t="str">
        <f t="shared" si="11"/>
        <v>01</v>
      </c>
      <c r="F129" s="137">
        <f t="shared" si="12"/>
        <v>1500000000</v>
      </c>
      <c r="G129" s="138">
        <f t="shared" si="13"/>
        <v>730</v>
      </c>
      <c r="I129" s="276"/>
      <c r="J129" s="350"/>
      <c r="K129" s="349"/>
      <c r="L129" s="282"/>
      <c r="M129" s="282">
        <v>730</v>
      </c>
      <c r="N129" s="341">
        <v>760</v>
      </c>
      <c r="O129" s="275">
        <v>364.44833</v>
      </c>
      <c r="P129" s="288">
        <f t="shared" si="8"/>
        <v>47.95372763157894</v>
      </c>
      <c r="Q129" s="337"/>
      <c r="R129" s="337"/>
      <c r="S129" s="337"/>
      <c r="T129" s="150"/>
    </row>
    <row r="130" spans="1:20" s="129" customFormat="1" ht="69.75">
      <c r="A130" s="153">
        <f t="shared" si="7"/>
        <v>14</v>
      </c>
      <c r="B130" s="133" t="str">
        <f>VLOOKUP(A130,Коды!$A$2:$B$1047,2,FALSE)</f>
        <v>Межбюджетные трансферты общего характера бюджетам субъектов Российской Федерации и муниципальных образований</v>
      </c>
      <c r="C130" s="129">
        <f t="shared" si="9"/>
        <v>926</v>
      </c>
      <c r="D130" s="130">
        <f t="shared" si="10"/>
        <v>14</v>
      </c>
      <c r="E130" s="131" t="str">
        <f t="shared" si="11"/>
        <v/>
      </c>
      <c r="F130" s="132" t="str">
        <f t="shared" si="12"/>
        <v/>
      </c>
      <c r="G130" s="129" t="str">
        <f t="shared" si="13"/>
        <v/>
      </c>
      <c r="I130" s="276"/>
      <c r="J130" s="277">
        <v>14</v>
      </c>
      <c r="K130" s="344"/>
      <c r="L130" s="344"/>
      <c r="M130" s="345"/>
      <c r="N130" s="341">
        <v>4292.000000000001</v>
      </c>
      <c r="O130" s="275">
        <v>3179.52</v>
      </c>
      <c r="P130" s="288">
        <f t="shared" si="8"/>
        <v>74.08014911463185</v>
      </c>
      <c r="Q130" s="337"/>
      <c r="R130" s="337"/>
      <c r="S130" s="337"/>
      <c r="T130" s="146"/>
    </row>
    <row r="131" spans="1:20" s="129" customFormat="1" ht="69.75">
      <c r="A131" s="153">
        <f t="shared" si="7"/>
        <v>14010</v>
      </c>
      <c r="B131" s="133" t="str">
        <f>VLOOKUP(A131,Коды!$A$2:$B$1047,2,FALSE)</f>
        <v>Дотации на выравнивание бюджетной обеспеченности субъектов Российской Федерации и муниципальных образований</v>
      </c>
      <c r="C131" s="129">
        <f t="shared" si="9"/>
        <v>926</v>
      </c>
      <c r="D131" s="130">
        <f t="shared" si="10"/>
        <v>14</v>
      </c>
      <c r="E131" s="131" t="str">
        <f t="shared" si="11"/>
        <v>01</v>
      </c>
      <c r="F131" s="132" t="str">
        <f t="shared" si="12"/>
        <v/>
      </c>
      <c r="G131" s="129" t="str">
        <f t="shared" si="13"/>
        <v/>
      </c>
      <c r="I131" s="276"/>
      <c r="J131" s="347"/>
      <c r="K131" s="290">
        <v>1401</v>
      </c>
      <c r="L131" s="368"/>
      <c r="M131" s="369"/>
      <c r="N131" s="342">
        <v>4292.000000000001</v>
      </c>
      <c r="O131" s="385">
        <v>3179.52</v>
      </c>
      <c r="P131" s="288">
        <f t="shared" si="8"/>
        <v>74.08014911463185</v>
      </c>
      <c r="Q131" s="338"/>
      <c r="R131" s="338"/>
      <c r="S131" s="338"/>
      <c r="T131" s="146"/>
    </row>
    <row r="132" spans="1:20" s="129" customFormat="1" ht="69.75">
      <c r="A132" s="153">
        <f t="shared" si="7"/>
        <v>1500000000</v>
      </c>
      <c r="B132" s="133" t="str">
        <f>VLOOKUP(A132,Коды!$A$2:$B$1047,2,FALSE)</f>
        <v>Муниципальная программа «Управление муниципальными финансами и развитие межбюджетных отношений » на 2019-2025 гг.</v>
      </c>
      <c r="C132" s="129">
        <f t="shared" si="9"/>
        <v>926</v>
      </c>
      <c r="D132" s="130">
        <f t="shared" si="10"/>
        <v>14</v>
      </c>
      <c r="E132" s="131" t="str">
        <f t="shared" si="11"/>
        <v>01</v>
      </c>
      <c r="F132" s="132">
        <f t="shared" si="12"/>
        <v>1500000000</v>
      </c>
      <c r="G132" s="129" t="str">
        <f t="shared" si="13"/>
        <v/>
      </c>
      <c r="I132" s="276"/>
      <c r="J132" s="347"/>
      <c r="K132" s="348"/>
      <c r="L132" s="282">
        <v>1500000000</v>
      </c>
      <c r="M132" s="281"/>
      <c r="N132" s="341">
        <v>4292.000000000001</v>
      </c>
      <c r="O132" s="275">
        <v>3179.52</v>
      </c>
      <c r="P132" s="288">
        <f t="shared" si="8"/>
        <v>74.08014911463185</v>
      </c>
      <c r="Q132" s="337"/>
      <c r="R132" s="337"/>
      <c r="S132" s="337"/>
      <c r="T132" s="146"/>
    </row>
    <row r="133" spans="1:20" s="129" customFormat="1" ht="12.75">
      <c r="A133" s="153">
        <f t="shared" si="7"/>
        <v>510</v>
      </c>
      <c r="B133" s="133" t="str">
        <f>VLOOKUP(A133,Коды!$A$2:$B$1047,2,FALSE)</f>
        <v>Дотации</v>
      </c>
      <c r="C133" s="129">
        <f t="shared" si="9"/>
        <v>926</v>
      </c>
      <c r="D133" s="130">
        <f t="shared" si="10"/>
        <v>14</v>
      </c>
      <c r="E133" s="131" t="str">
        <f t="shared" si="11"/>
        <v>01</v>
      </c>
      <c r="F133" s="132">
        <f t="shared" si="12"/>
        <v>1500000000</v>
      </c>
      <c r="G133" s="129">
        <f t="shared" si="13"/>
        <v>510</v>
      </c>
      <c r="I133" s="276"/>
      <c r="J133" s="347"/>
      <c r="K133" s="349"/>
      <c r="L133" s="282"/>
      <c r="M133" s="282">
        <v>510</v>
      </c>
      <c r="N133" s="341">
        <v>4292.000000000001</v>
      </c>
      <c r="O133" s="275">
        <v>3179.52</v>
      </c>
      <c r="P133" s="288">
        <f t="shared" si="8"/>
        <v>74.08014911463185</v>
      </c>
      <c r="Q133" s="337"/>
      <c r="R133" s="337"/>
      <c r="S133" s="337"/>
      <c r="T133" s="146"/>
    </row>
    <row r="134" spans="1:20" s="129" customFormat="1" ht="30" customHeight="1" hidden="1">
      <c r="A134" s="153">
        <f t="shared" si="7"/>
        <v>14020</v>
      </c>
      <c r="B134" s="133" t="str">
        <f>VLOOKUP(A134,Коды!$A$2:$B$1047,2,FALSE)</f>
        <v>Иные дотации</v>
      </c>
      <c r="C134" s="129">
        <f t="shared" si="9"/>
        <v>926</v>
      </c>
      <c r="D134" s="130">
        <f t="shared" si="10"/>
        <v>14</v>
      </c>
      <c r="E134" s="131" t="str">
        <f t="shared" si="11"/>
        <v>02</v>
      </c>
      <c r="F134" s="132" t="str">
        <f t="shared" si="12"/>
        <v/>
      </c>
      <c r="G134" s="129" t="str">
        <f t="shared" si="13"/>
        <v/>
      </c>
      <c r="I134" s="276"/>
      <c r="J134" s="347"/>
      <c r="K134" s="290">
        <v>1402</v>
      </c>
      <c r="L134" s="368"/>
      <c r="M134" s="369"/>
      <c r="N134" s="342">
        <v>0</v>
      </c>
      <c r="O134" s="385">
        <v>0</v>
      </c>
      <c r="P134" s="288" t="e">
        <f t="shared" si="8"/>
        <v>#DIV/0!</v>
      </c>
      <c r="Q134" s="337"/>
      <c r="R134" s="337"/>
      <c r="S134" s="337"/>
      <c r="T134" s="146"/>
    </row>
    <row r="135" spans="1:20" s="138" customFormat="1" ht="69.75" hidden="1">
      <c r="A135" s="152">
        <f t="shared" si="7"/>
        <v>1500000000</v>
      </c>
      <c r="B135" s="133" t="str">
        <f>VLOOKUP(A135,Коды!$A$2:$B$1047,2,FALSE)</f>
        <v>Муниципальная программа «Управление муниципальными финансами и развитие межбюджетных отношений » на 2019-2025 гг.</v>
      </c>
      <c r="C135" s="129">
        <f t="shared" si="9"/>
        <v>926</v>
      </c>
      <c r="D135" s="130">
        <f t="shared" si="10"/>
        <v>14</v>
      </c>
      <c r="E135" s="131" t="str">
        <f t="shared" si="11"/>
        <v>02</v>
      </c>
      <c r="F135" s="132">
        <f t="shared" si="12"/>
        <v>1500000000</v>
      </c>
      <c r="G135" s="129" t="str">
        <f t="shared" si="13"/>
        <v/>
      </c>
      <c r="H135" s="129"/>
      <c r="I135" s="276"/>
      <c r="J135" s="347"/>
      <c r="K135" s="348"/>
      <c r="L135" s="282">
        <v>1500000000</v>
      </c>
      <c r="M135" s="281"/>
      <c r="N135" s="341">
        <v>0</v>
      </c>
      <c r="O135" s="275">
        <v>0</v>
      </c>
      <c r="P135" s="288" t="e">
        <f t="shared" si="8"/>
        <v>#DIV/0!</v>
      </c>
      <c r="Q135" s="338"/>
      <c r="R135" s="338"/>
      <c r="S135" s="338"/>
      <c r="T135" s="150"/>
    </row>
    <row r="136" spans="1:20" s="129" customFormat="1" ht="12.75" hidden="1">
      <c r="A136" s="153">
        <f t="shared" si="7"/>
        <v>510</v>
      </c>
      <c r="B136" s="133" t="str">
        <f>VLOOKUP(A136,Коды!$A$2:$B$1047,2,FALSE)</f>
        <v>Дотации</v>
      </c>
      <c r="C136" s="129">
        <f t="shared" si="9"/>
        <v>926</v>
      </c>
      <c r="D136" s="130">
        <f t="shared" si="10"/>
        <v>14</v>
      </c>
      <c r="E136" s="131" t="str">
        <f t="shared" si="11"/>
        <v>02</v>
      </c>
      <c r="F136" s="132">
        <f t="shared" si="12"/>
        <v>1500000000</v>
      </c>
      <c r="G136" s="129">
        <f t="shared" si="13"/>
        <v>510</v>
      </c>
      <c r="I136" s="282"/>
      <c r="J136" s="350"/>
      <c r="K136" s="349"/>
      <c r="L136" s="282"/>
      <c r="M136" s="282">
        <v>510</v>
      </c>
      <c r="N136" s="341">
        <v>0</v>
      </c>
      <c r="O136" s="275">
        <v>0</v>
      </c>
      <c r="P136" s="288" t="e">
        <f t="shared" si="8"/>
        <v>#DIV/0!</v>
      </c>
      <c r="Q136" s="337"/>
      <c r="R136" s="337"/>
      <c r="S136" s="337"/>
      <c r="T136" s="146"/>
    </row>
    <row r="137" spans="1:20" s="138" customFormat="1" ht="12.75" hidden="1">
      <c r="A137" s="152">
        <f t="shared" si="7"/>
        <v>0</v>
      </c>
      <c r="B137" s="170" t="str">
        <f>VLOOKUP(A137,Коды!$A$2:$B$1047,2,FALSE)</f>
        <v xml:space="preserve">  </v>
      </c>
      <c r="C137" s="138" t="str">
        <f t="shared" si="9"/>
        <v/>
      </c>
      <c r="D137" s="135" t="str">
        <f t="shared" si="10"/>
        <v/>
      </c>
      <c r="E137" s="136" t="str">
        <f t="shared" si="11"/>
        <v/>
      </c>
      <c r="F137" s="137" t="str">
        <f t="shared" si="12"/>
        <v/>
      </c>
      <c r="G137" s="138" t="str">
        <f t="shared" si="13"/>
        <v/>
      </c>
      <c r="I137" s="285"/>
      <c r="J137" s="280"/>
      <c r="K137" s="280"/>
      <c r="L137" s="280"/>
      <c r="M137" s="280"/>
      <c r="N137" s="346"/>
      <c r="O137" s="278"/>
      <c r="P137" s="288"/>
      <c r="Q137" s="337"/>
      <c r="R137" s="337"/>
      <c r="S137" s="337"/>
      <c r="T137" s="150"/>
    </row>
    <row r="138" spans="1:20" s="129" customFormat="1" ht="69.75">
      <c r="A138" s="153">
        <f t="shared" si="7"/>
        <v>927</v>
      </c>
      <c r="B138" s="133" t="str">
        <f>VLOOKUP(A138,Коды!$A$2:$B$1047,2,FALSE)</f>
        <v>Финансово-экономическое управление  администрации м.р. Камышлинский Самарской области</v>
      </c>
      <c r="C138" s="129">
        <f t="shared" si="9"/>
        <v>927</v>
      </c>
      <c r="D138" s="130" t="str">
        <f t="shared" si="10"/>
        <v/>
      </c>
      <c r="E138" s="131" t="str">
        <f t="shared" si="11"/>
        <v/>
      </c>
      <c r="F138" s="132" t="str">
        <f t="shared" si="12"/>
        <v/>
      </c>
      <c r="G138" s="129" t="str">
        <f t="shared" si="13"/>
        <v/>
      </c>
      <c r="I138" s="287">
        <v>927</v>
      </c>
      <c r="J138" s="362"/>
      <c r="K138" s="362"/>
      <c r="L138" s="362"/>
      <c r="M138" s="363"/>
      <c r="N138" s="288">
        <v>1847</v>
      </c>
      <c r="O138" s="289">
        <v>1597.9368400000003</v>
      </c>
      <c r="P138" s="288">
        <f t="shared" si="8"/>
        <v>86.51525933946942</v>
      </c>
      <c r="Q138" s="337"/>
      <c r="R138" s="337"/>
      <c r="S138" s="337"/>
      <c r="T138" s="146"/>
    </row>
    <row r="139" spans="1:20" s="129" customFormat="1" ht="12.75">
      <c r="A139" s="153">
        <f aca="true" t="shared" si="14" ref="A139:A165">IF(M139&lt;&gt;0,M139,IF(L139&lt;&gt;0,L139,IF(K139&lt;&gt;0,K139*10,IF(J139&lt;&gt;0,J139,IF(I139&lt;&gt;0,I139,0)))))</f>
        <v>1</v>
      </c>
      <c r="B139" s="133" t="str">
        <f>VLOOKUP(A139,Коды!$A$2:$B$1047,2,FALSE)</f>
        <v>Общегосударственные вопросы</v>
      </c>
      <c r="C139" s="129">
        <f t="shared" si="9"/>
        <v>927</v>
      </c>
      <c r="D139" s="130">
        <f t="shared" si="10"/>
        <v>1</v>
      </c>
      <c r="E139" s="131" t="str">
        <f t="shared" si="11"/>
        <v/>
      </c>
      <c r="F139" s="132" t="str">
        <f t="shared" si="12"/>
        <v/>
      </c>
      <c r="G139" s="129" t="str">
        <f t="shared" si="13"/>
        <v/>
      </c>
      <c r="I139" s="276"/>
      <c r="J139" s="277">
        <v>1</v>
      </c>
      <c r="K139" s="344"/>
      <c r="L139" s="344"/>
      <c r="M139" s="345"/>
      <c r="N139" s="341">
        <v>1847</v>
      </c>
      <c r="O139" s="289">
        <v>1597.9368400000003</v>
      </c>
      <c r="P139" s="288">
        <f aca="true" t="shared" si="15" ref="P139:P202">O139/N139*100</f>
        <v>86.51525933946942</v>
      </c>
      <c r="Q139" s="338"/>
      <c r="R139" s="338"/>
      <c r="S139" s="338"/>
      <c r="T139" s="146"/>
    </row>
    <row r="140" spans="1:20" s="129" customFormat="1" ht="93">
      <c r="A140" s="153">
        <f t="shared" si="14"/>
        <v>1060</v>
      </c>
      <c r="B140" s="133" t="str">
        <f>VLOOKUP(A140,Коды!$A$2:$B$1047,2,FALSE)</f>
        <v>Обеспечение деятельности  финансовых,налоговых и таможенных  органов и органов  финансового(финансово-бюджетного) надзора</v>
      </c>
      <c r="C140" s="129">
        <f aca="true" t="shared" si="16" ref="C140:C165">IF(I140="",IF(A140&lt;&gt;0,C139,""),I140)</f>
        <v>927</v>
      </c>
      <c r="D140" s="130">
        <f aca="true" t="shared" si="17" ref="D140:D165">IF(J140="",IF(C139&lt;&gt;C140,"",D139),J140)</f>
        <v>1</v>
      </c>
      <c r="E140" s="131" t="str">
        <f aca="true" t="shared" si="18" ref="E140:E165">RIGHT(IF(J140&lt;&gt;"","",IF(K140&lt;&gt;"",K140,IF(D140="","",E139))),2)</f>
        <v>06</v>
      </c>
      <c r="F140" s="132" t="str">
        <f aca="true" t="shared" si="19" ref="F140:F165">IF(K140&lt;&gt;"","",IF(L140&lt;&gt;"",L140,IF(E140="","",F139)))</f>
        <v/>
      </c>
      <c r="G140" s="129" t="str">
        <f aca="true" t="shared" si="20" ref="G140:G165">IF(L140&lt;&gt;"","",IF(M140&lt;&gt;"",M140,IF(F140="","",G139)))</f>
        <v/>
      </c>
      <c r="I140" s="276"/>
      <c r="J140" s="347"/>
      <c r="K140" s="290">
        <v>106</v>
      </c>
      <c r="L140" s="368"/>
      <c r="M140" s="369"/>
      <c r="N140" s="342">
        <v>1847</v>
      </c>
      <c r="O140" s="385">
        <v>1597.9368400000003</v>
      </c>
      <c r="P140" s="288">
        <f t="shared" si="15"/>
        <v>86.51525933946942</v>
      </c>
      <c r="Q140" s="337"/>
      <c r="R140" s="337"/>
      <c r="S140" s="337"/>
      <c r="T140" s="146"/>
    </row>
    <row r="141" spans="1:20" s="129" customFormat="1" ht="69.75">
      <c r="A141" s="153">
        <f t="shared" si="14"/>
        <v>1500000000</v>
      </c>
      <c r="B141" s="133" t="str">
        <f>VLOOKUP(A141,Коды!$A$2:$B$1047,2,FALSE)</f>
        <v>Муниципальная программа «Управление муниципальными финансами и развитие межбюджетных отношений » на 2019-2025 гг.</v>
      </c>
      <c r="C141" s="129">
        <f t="shared" si="16"/>
        <v>927</v>
      </c>
      <c r="D141" s="130">
        <f t="shared" si="17"/>
        <v>1</v>
      </c>
      <c r="E141" s="131" t="str">
        <f t="shared" si="18"/>
        <v>06</v>
      </c>
      <c r="F141" s="132">
        <f t="shared" si="19"/>
        <v>1500000000</v>
      </c>
      <c r="G141" s="129" t="str">
        <f t="shared" si="20"/>
        <v/>
      </c>
      <c r="I141" s="276"/>
      <c r="J141" s="347"/>
      <c r="K141" s="348"/>
      <c r="L141" s="280">
        <v>1500000000</v>
      </c>
      <c r="M141" s="280"/>
      <c r="N141" s="341">
        <v>1847</v>
      </c>
      <c r="O141" s="275">
        <v>1597.9368400000003</v>
      </c>
      <c r="P141" s="288">
        <f t="shared" si="15"/>
        <v>86.51525933946942</v>
      </c>
      <c r="Q141" s="337"/>
      <c r="R141" s="337"/>
      <c r="S141" s="337"/>
      <c r="T141" s="146"/>
    </row>
    <row r="142" spans="1:20" s="129" customFormat="1" ht="46.5">
      <c r="A142" s="153">
        <f t="shared" si="14"/>
        <v>120</v>
      </c>
      <c r="B142" s="133" t="str">
        <f>VLOOKUP(A142,Коды!$A$2:$B$1047,2,FALSE)</f>
        <v>Расходы на выплаты персоналу государственных (муниципальных) органов</v>
      </c>
      <c r="C142" s="129">
        <f t="shared" si="16"/>
        <v>927</v>
      </c>
      <c r="D142" s="130">
        <f t="shared" si="17"/>
        <v>1</v>
      </c>
      <c r="E142" s="131" t="str">
        <f t="shared" si="18"/>
        <v>06</v>
      </c>
      <c r="F142" s="132">
        <f t="shared" si="19"/>
        <v>1500000000</v>
      </c>
      <c r="G142" s="129">
        <f t="shared" si="20"/>
        <v>120</v>
      </c>
      <c r="I142" s="276"/>
      <c r="J142" s="347"/>
      <c r="K142" s="348"/>
      <c r="L142" s="280"/>
      <c r="M142" s="280">
        <v>120</v>
      </c>
      <c r="N142" s="341">
        <v>1708</v>
      </c>
      <c r="O142" s="275">
        <v>1527.4492300000002</v>
      </c>
      <c r="P142" s="288">
        <f t="shared" si="15"/>
        <v>89.4291118266979</v>
      </c>
      <c r="Q142" s="338"/>
      <c r="R142" s="338"/>
      <c r="S142" s="338"/>
      <c r="T142" s="146"/>
    </row>
    <row r="143" spans="1:20" s="138" customFormat="1" ht="12.75">
      <c r="A143" s="152">
        <f t="shared" si="14"/>
        <v>240</v>
      </c>
      <c r="B143" s="133" t="s">
        <v>227</v>
      </c>
      <c r="C143" s="129">
        <f t="shared" si="16"/>
        <v>927</v>
      </c>
      <c r="D143" s="130">
        <f t="shared" si="17"/>
        <v>1</v>
      </c>
      <c r="E143" s="131" t="str">
        <f t="shared" si="18"/>
        <v>06</v>
      </c>
      <c r="F143" s="132">
        <f t="shared" si="19"/>
        <v>1500000000</v>
      </c>
      <c r="G143" s="129">
        <f t="shared" si="20"/>
        <v>240</v>
      </c>
      <c r="H143" s="129"/>
      <c r="I143" s="276"/>
      <c r="J143" s="347"/>
      <c r="K143" s="348"/>
      <c r="L143" s="280"/>
      <c r="M143" s="280">
        <v>240</v>
      </c>
      <c r="N143" s="341">
        <v>128</v>
      </c>
      <c r="O143" s="275">
        <v>70.48756</v>
      </c>
      <c r="P143" s="288">
        <f t="shared" si="15"/>
        <v>55.06840625</v>
      </c>
      <c r="Q143" s="337"/>
      <c r="R143" s="337"/>
      <c r="S143" s="337"/>
      <c r="T143" s="150"/>
    </row>
    <row r="144" spans="1:20" s="138" customFormat="1" ht="12.75">
      <c r="A144" s="152">
        <f t="shared" si="14"/>
        <v>850</v>
      </c>
      <c r="B144" s="133" t="str">
        <f>VLOOKUP(A144,Коды!$A$2:$B$1047,2,FALSE)</f>
        <v>Уплата налогов, сборов и иных платежей</v>
      </c>
      <c r="C144" s="129">
        <f t="shared" si="16"/>
        <v>927</v>
      </c>
      <c r="D144" s="130">
        <f t="shared" si="17"/>
        <v>1</v>
      </c>
      <c r="E144" s="131" t="str">
        <f t="shared" si="18"/>
        <v>06</v>
      </c>
      <c r="F144" s="132">
        <f t="shared" si="19"/>
        <v>1500000000</v>
      </c>
      <c r="G144" s="129">
        <f t="shared" si="20"/>
        <v>850</v>
      </c>
      <c r="H144" s="129"/>
      <c r="I144" s="282"/>
      <c r="J144" s="350"/>
      <c r="K144" s="349"/>
      <c r="L144" s="280"/>
      <c r="M144" s="280">
        <v>850</v>
      </c>
      <c r="N144" s="341">
        <v>11</v>
      </c>
      <c r="O144" s="275">
        <v>5E-05</v>
      </c>
      <c r="P144" s="288">
        <f t="shared" si="15"/>
        <v>0.00045454545454545455</v>
      </c>
      <c r="Q144" s="337"/>
      <c r="R144" s="337"/>
      <c r="S144" s="337"/>
      <c r="T144" s="150"/>
    </row>
    <row r="145" spans="1:20" s="129" customFormat="1" ht="12.75">
      <c r="A145" s="153">
        <f t="shared" si="14"/>
        <v>0</v>
      </c>
      <c r="B145" s="133" t="str">
        <f>VLOOKUP(A145,Коды!$A$2:$B$1047,2,FALSE)</f>
        <v xml:space="preserve">  </v>
      </c>
      <c r="C145" s="129" t="str">
        <f t="shared" si="16"/>
        <v/>
      </c>
      <c r="D145" s="130" t="str">
        <f t="shared" si="17"/>
        <v/>
      </c>
      <c r="E145" s="131" t="str">
        <f t="shared" si="18"/>
        <v/>
      </c>
      <c r="F145" s="132" t="str">
        <f t="shared" si="19"/>
        <v/>
      </c>
      <c r="G145" s="129" t="str">
        <f t="shared" si="20"/>
        <v/>
      </c>
      <c r="I145" s="285"/>
      <c r="J145" s="280"/>
      <c r="K145" s="280"/>
      <c r="L145" s="280"/>
      <c r="M145" s="280"/>
      <c r="N145" s="346"/>
      <c r="O145" s="278"/>
      <c r="P145" s="288"/>
      <c r="Q145" s="337"/>
      <c r="R145" s="337"/>
      <c r="S145" s="337"/>
      <c r="T145" s="146"/>
    </row>
    <row r="146" spans="1:20" s="129" customFormat="1" ht="69.75">
      <c r="A146" s="153">
        <f t="shared" si="14"/>
        <v>929</v>
      </c>
      <c r="B146" s="133" t="str">
        <f>VLOOKUP(A146,Коды!$A$2:$B$1047,2,FALSE)</f>
        <v>Управление строительства, архитектуры и ЖКХ администрации м.р. Камышлинский Самарской области</v>
      </c>
      <c r="C146" s="129">
        <f t="shared" si="16"/>
        <v>929</v>
      </c>
      <c r="D146" s="130" t="str">
        <f t="shared" si="17"/>
        <v/>
      </c>
      <c r="E146" s="131" t="str">
        <f t="shared" si="18"/>
        <v/>
      </c>
      <c r="F146" s="132" t="str">
        <f t="shared" si="19"/>
        <v/>
      </c>
      <c r="G146" s="129" t="str">
        <f t="shared" si="20"/>
        <v/>
      </c>
      <c r="I146" s="287">
        <v>929</v>
      </c>
      <c r="J146" s="362"/>
      <c r="K146" s="362"/>
      <c r="L146" s="362"/>
      <c r="M146" s="363"/>
      <c r="N146" s="288">
        <v>42016.77831</v>
      </c>
      <c r="O146" s="289">
        <v>28968.018840000004</v>
      </c>
      <c r="P146" s="288">
        <f t="shared" si="15"/>
        <v>68.94393146060322</v>
      </c>
      <c r="Q146" s="336"/>
      <c r="R146" s="336"/>
      <c r="S146" s="336"/>
      <c r="T146" s="146"/>
    </row>
    <row r="147" spans="1:20" s="129" customFormat="1" ht="12.75">
      <c r="A147" s="153">
        <f t="shared" si="14"/>
        <v>1</v>
      </c>
      <c r="B147" s="133" t="s">
        <v>273</v>
      </c>
      <c r="C147" s="129">
        <f t="shared" si="16"/>
        <v>929</v>
      </c>
      <c r="D147" s="130">
        <f t="shared" si="17"/>
        <v>1</v>
      </c>
      <c r="E147" s="131" t="str">
        <f t="shared" si="18"/>
        <v/>
      </c>
      <c r="F147" s="132" t="str">
        <f t="shared" si="19"/>
        <v/>
      </c>
      <c r="G147" s="129" t="str">
        <f t="shared" si="20"/>
        <v/>
      </c>
      <c r="I147" s="276"/>
      <c r="J147" s="277">
        <v>1</v>
      </c>
      <c r="K147" s="344"/>
      <c r="L147" s="344"/>
      <c r="M147" s="345"/>
      <c r="N147" s="341">
        <v>13189.94712</v>
      </c>
      <c r="O147" s="275">
        <v>11638.11844</v>
      </c>
      <c r="P147" s="288">
        <f t="shared" si="15"/>
        <v>88.23476192981128</v>
      </c>
      <c r="Q147" s="336"/>
      <c r="R147" s="336"/>
      <c r="S147" s="336"/>
      <c r="T147" s="146"/>
    </row>
    <row r="148" spans="1:20" s="138" customFormat="1" ht="116.25">
      <c r="A148" s="153">
        <f t="shared" si="14"/>
        <v>1130</v>
      </c>
      <c r="B148" s="197" t="s">
        <v>69</v>
      </c>
      <c r="C148" s="129">
        <f t="shared" si="16"/>
        <v>929</v>
      </c>
      <c r="D148" s="130">
        <f t="shared" si="17"/>
        <v>1</v>
      </c>
      <c r="E148" s="131" t="str">
        <f t="shared" si="18"/>
        <v>13</v>
      </c>
      <c r="F148" s="132" t="str">
        <f t="shared" si="19"/>
        <v/>
      </c>
      <c r="G148" s="129" t="str">
        <f t="shared" si="20"/>
        <v/>
      </c>
      <c r="H148" s="129"/>
      <c r="I148" s="276"/>
      <c r="J148" s="347"/>
      <c r="K148" s="290">
        <v>113</v>
      </c>
      <c r="L148" s="368"/>
      <c r="M148" s="369"/>
      <c r="N148" s="342">
        <v>13189.94712</v>
      </c>
      <c r="O148" s="385">
        <v>11638.11844</v>
      </c>
      <c r="P148" s="288">
        <f t="shared" si="15"/>
        <v>88.23476192981128</v>
      </c>
      <c r="Q148" s="338"/>
      <c r="R148" s="338"/>
      <c r="S148" s="338"/>
      <c r="T148" s="150"/>
    </row>
    <row r="149" spans="1:20" s="138" customFormat="1" ht="93">
      <c r="A149" s="153">
        <f t="shared" si="14"/>
        <v>2900000000</v>
      </c>
      <c r="B149" s="133" t="str">
        <f>VLOOKUP(A149,Коды!$A$2:$B$1047,2,FALSE)</f>
        <v xml:space="preserve">Муниципальная программа "Совершенствование организации по решению вопросов местного значения" на 2019-2025 гг.
</v>
      </c>
      <c r="C149" s="129">
        <f t="shared" si="16"/>
        <v>929</v>
      </c>
      <c r="D149" s="130">
        <f t="shared" si="17"/>
        <v>1</v>
      </c>
      <c r="E149" s="131" t="str">
        <f t="shared" si="18"/>
        <v>13</v>
      </c>
      <c r="F149" s="132">
        <f t="shared" si="19"/>
        <v>2900000000</v>
      </c>
      <c r="G149" s="129" t="str">
        <f t="shared" si="20"/>
        <v/>
      </c>
      <c r="H149" s="129"/>
      <c r="I149" s="276"/>
      <c r="J149" s="347"/>
      <c r="K149" s="348"/>
      <c r="L149" s="280">
        <v>2900000000</v>
      </c>
      <c r="M149" s="280"/>
      <c r="N149" s="341">
        <v>2408.603</v>
      </c>
      <c r="O149" s="275">
        <v>1903.4538599999998</v>
      </c>
      <c r="P149" s="288">
        <f t="shared" si="15"/>
        <v>79.02729756626559</v>
      </c>
      <c r="Q149" s="337"/>
      <c r="R149" s="337"/>
      <c r="S149" s="337"/>
      <c r="T149" s="150"/>
    </row>
    <row r="150" spans="1:20" s="129" customFormat="1" ht="46.5">
      <c r="A150" s="153">
        <f t="shared" si="14"/>
        <v>120</v>
      </c>
      <c r="B150" s="133" t="str">
        <f>VLOOKUP(A150,Коды!$A$2:$B$1047,2,FALSE)</f>
        <v>Расходы на выплаты персоналу государственных (муниципальных) органов</v>
      </c>
      <c r="C150" s="129">
        <f t="shared" si="16"/>
        <v>929</v>
      </c>
      <c r="D150" s="130">
        <f t="shared" si="17"/>
        <v>1</v>
      </c>
      <c r="E150" s="131" t="str">
        <f t="shared" si="18"/>
        <v>13</v>
      </c>
      <c r="F150" s="132">
        <f t="shared" si="19"/>
        <v>2900000000</v>
      </c>
      <c r="G150" s="129">
        <f t="shared" si="20"/>
        <v>120</v>
      </c>
      <c r="I150" s="276"/>
      <c r="J150" s="347"/>
      <c r="K150" s="348"/>
      <c r="L150" s="280"/>
      <c r="M150" s="280">
        <v>120</v>
      </c>
      <c r="N150" s="341">
        <v>2378.603</v>
      </c>
      <c r="O150" s="275">
        <v>1884.0125199999998</v>
      </c>
      <c r="P150" s="288">
        <f t="shared" si="15"/>
        <v>79.2066822416351</v>
      </c>
      <c r="Q150" s="337"/>
      <c r="R150" s="337"/>
      <c r="S150" s="337"/>
      <c r="T150" s="146"/>
    </row>
    <row r="151" spans="1:20" s="129" customFormat="1" ht="69.75">
      <c r="A151" s="153">
        <f t="shared" si="14"/>
        <v>240</v>
      </c>
      <c r="B151" s="133" t="str">
        <f>VLOOKUP(A151,Коды!$A$2:$B$1047,2,FALSE)</f>
        <v>Иные закупки товаров, работ и услуг для обеспечения государственных (муниципальных) нужд</v>
      </c>
      <c r="C151" s="129">
        <f t="shared" si="16"/>
        <v>929</v>
      </c>
      <c r="D151" s="130">
        <f t="shared" si="17"/>
        <v>1</v>
      </c>
      <c r="E151" s="131" t="str">
        <f t="shared" si="18"/>
        <v>13</v>
      </c>
      <c r="F151" s="132">
        <f t="shared" si="19"/>
        <v>2900000000</v>
      </c>
      <c r="G151" s="129">
        <f t="shared" si="20"/>
        <v>240</v>
      </c>
      <c r="I151" s="276"/>
      <c r="J151" s="347"/>
      <c r="K151" s="348"/>
      <c r="L151" s="280"/>
      <c r="M151" s="280">
        <v>240</v>
      </c>
      <c r="N151" s="341">
        <v>24</v>
      </c>
      <c r="O151" s="275">
        <v>17.55564</v>
      </c>
      <c r="P151" s="288">
        <f t="shared" si="15"/>
        <v>73.1485</v>
      </c>
      <c r="Q151" s="337"/>
      <c r="R151" s="337"/>
      <c r="S151" s="337"/>
      <c r="T151" s="146"/>
    </row>
    <row r="152" spans="1:20" s="129" customFormat="1" ht="12.75">
      <c r="A152" s="153">
        <f t="shared" si="14"/>
        <v>850</v>
      </c>
      <c r="B152" s="133" t="str">
        <f>VLOOKUP(A152,Коды!$A$2:$B$1047,2,FALSE)</f>
        <v>Уплата налогов, сборов и иных платежей</v>
      </c>
      <c r="C152" s="129">
        <f t="shared" si="16"/>
        <v>929</v>
      </c>
      <c r="D152" s="130">
        <f t="shared" si="17"/>
        <v>1</v>
      </c>
      <c r="E152" s="131" t="str">
        <f t="shared" si="18"/>
        <v>13</v>
      </c>
      <c r="F152" s="132">
        <f t="shared" si="19"/>
        <v>2900000000</v>
      </c>
      <c r="G152" s="129">
        <f t="shared" si="20"/>
        <v>850</v>
      </c>
      <c r="I152" s="276"/>
      <c r="J152" s="347"/>
      <c r="K152" s="348"/>
      <c r="L152" s="280"/>
      <c r="M152" s="280">
        <v>850</v>
      </c>
      <c r="N152" s="341">
        <v>6</v>
      </c>
      <c r="O152" s="275">
        <v>1.8857000000000002</v>
      </c>
      <c r="P152" s="288">
        <f t="shared" si="15"/>
        <v>31.428333333333335</v>
      </c>
      <c r="Q152" s="337"/>
      <c r="R152" s="337"/>
      <c r="S152" s="337"/>
      <c r="T152" s="146"/>
    </row>
    <row r="153" spans="1:20" s="129" customFormat="1" ht="116.25">
      <c r="A153" s="153">
        <f t="shared" si="14"/>
        <v>3200000000</v>
      </c>
      <c r="B153" s="133" t="str">
        <f>VLOOKUP(A153,Коды!$A$2:$B$1047,2,FALSE)</f>
        <v xml:space="preserve">Муниципальная программа "Ремонт административных и жилых зданий ,находящихся в муниципальной собственности    "  на 2019-2025 гг.
</v>
      </c>
      <c r="C153" s="129">
        <f t="shared" si="16"/>
        <v>929</v>
      </c>
      <c r="D153" s="130">
        <f t="shared" si="17"/>
        <v>1</v>
      </c>
      <c r="E153" s="131" t="str">
        <f t="shared" si="18"/>
        <v>13</v>
      </c>
      <c r="F153" s="132">
        <f t="shared" si="19"/>
        <v>3200000000</v>
      </c>
      <c r="G153" s="129" t="str">
        <f t="shared" si="20"/>
        <v/>
      </c>
      <c r="I153" s="276"/>
      <c r="J153" s="347"/>
      <c r="K153" s="348"/>
      <c r="L153" s="280">
        <v>3200000000</v>
      </c>
      <c r="M153" s="280"/>
      <c r="N153" s="341">
        <v>10781.34412</v>
      </c>
      <c r="O153" s="275">
        <v>9734.66458</v>
      </c>
      <c r="P153" s="288">
        <f t="shared" si="15"/>
        <v>90.29175278749938</v>
      </c>
      <c r="Q153" s="337"/>
      <c r="R153" s="337"/>
      <c r="S153" s="337"/>
      <c r="T153" s="146"/>
    </row>
    <row r="154" spans="1:20" s="129" customFormat="1" ht="69.75">
      <c r="A154" s="153">
        <f t="shared" si="14"/>
        <v>240</v>
      </c>
      <c r="B154" s="133" t="str">
        <f>VLOOKUP(A154,Коды!$A$2:$B$1047,2,FALSE)</f>
        <v>Иные закупки товаров, работ и услуг для обеспечения государственных (муниципальных) нужд</v>
      </c>
      <c r="C154" s="129">
        <f t="shared" si="16"/>
        <v>929</v>
      </c>
      <c r="D154" s="130">
        <f t="shared" si="17"/>
        <v>1</v>
      </c>
      <c r="E154" s="131" t="str">
        <f t="shared" si="18"/>
        <v>13</v>
      </c>
      <c r="F154" s="132">
        <f t="shared" si="19"/>
        <v>3200000000</v>
      </c>
      <c r="G154" s="129">
        <f t="shared" si="20"/>
        <v>240</v>
      </c>
      <c r="I154" s="276"/>
      <c r="J154" s="350"/>
      <c r="K154" s="349"/>
      <c r="L154" s="280"/>
      <c r="M154" s="280">
        <v>240</v>
      </c>
      <c r="N154" s="341">
        <v>10781.34412</v>
      </c>
      <c r="O154" s="275">
        <v>9734.66458</v>
      </c>
      <c r="P154" s="288">
        <f t="shared" si="15"/>
        <v>90.29175278749938</v>
      </c>
      <c r="Q154" s="336"/>
      <c r="R154" s="336"/>
      <c r="S154" s="336"/>
      <c r="T154" s="146"/>
    </row>
    <row r="155" spans="1:20" s="138" customFormat="1" ht="12.75">
      <c r="A155" s="152">
        <f t="shared" si="14"/>
        <v>4</v>
      </c>
      <c r="B155" s="133" t="str">
        <f>VLOOKUP(A155,Коды!$A$2:$B$1047,2,FALSE)</f>
        <v>Национальная экономика</v>
      </c>
      <c r="C155" s="129">
        <f t="shared" si="16"/>
        <v>929</v>
      </c>
      <c r="D155" s="130">
        <f t="shared" si="17"/>
        <v>4</v>
      </c>
      <c r="E155" s="131" t="str">
        <f t="shared" si="18"/>
        <v/>
      </c>
      <c r="F155" s="132" t="str">
        <f t="shared" si="19"/>
        <v/>
      </c>
      <c r="G155" s="129" t="str">
        <f t="shared" si="20"/>
        <v/>
      </c>
      <c r="H155" s="129"/>
      <c r="I155" s="276"/>
      <c r="J155" s="281">
        <v>4</v>
      </c>
      <c r="K155" s="284"/>
      <c r="L155" s="284"/>
      <c r="M155" s="281"/>
      <c r="N155" s="341">
        <v>1040.80875</v>
      </c>
      <c r="O155" s="275">
        <v>0</v>
      </c>
      <c r="P155" s="288">
        <f t="shared" si="15"/>
        <v>0</v>
      </c>
      <c r="Q155" s="337"/>
      <c r="R155" s="337"/>
      <c r="S155" s="337"/>
      <c r="T155" s="150"/>
    </row>
    <row r="156" spans="1:20" s="129" customFormat="1" ht="12.75">
      <c r="A156" s="153">
        <f t="shared" si="14"/>
        <v>4100</v>
      </c>
      <c r="B156" s="133" t="str">
        <f>VLOOKUP(A156,Коды!$A$2:$B$1047,2,FALSE)</f>
        <v>Связь и информатика</v>
      </c>
      <c r="C156" s="129">
        <f t="shared" si="16"/>
        <v>929</v>
      </c>
      <c r="D156" s="130">
        <f t="shared" si="17"/>
        <v>4</v>
      </c>
      <c r="E156" s="131" t="str">
        <f t="shared" si="18"/>
        <v>10</v>
      </c>
      <c r="F156" s="132" t="str">
        <f t="shared" si="19"/>
        <v/>
      </c>
      <c r="G156" s="129" t="str">
        <f t="shared" si="20"/>
        <v/>
      </c>
      <c r="I156" s="276"/>
      <c r="J156" s="351"/>
      <c r="K156" s="352">
        <v>410</v>
      </c>
      <c r="L156" s="352"/>
      <c r="M156" s="352"/>
      <c r="N156" s="342">
        <v>1040.80875</v>
      </c>
      <c r="O156" s="385">
        <v>0</v>
      </c>
      <c r="P156" s="288">
        <f t="shared" si="15"/>
        <v>0</v>
      </c>
      <c r="Q156" s="338"/>
      <c r="R156" s="338"/>
      <c r="S156" s="338"/>
      <c r="T156" s="146"/>
    </row>
    <row r="157" spans="1:20" s="138" customFormat="1" ht="68.25">
      <c r="A157" s="152">
        <f t="shared" si="14"/>
        <v>2300000000</v>
      </c>
      <c r="B157" s="134" t="str">
        <f>VLOOKUP(A157,Коды!$A$2:$B$1047,2,FALSE)</f>
        <v>МП "Ремонт помещений отделение почтовой связи находящихся в мукниципальной собственности на 2019 год"</v>
      </c>
      <c r="C157" s="138">
        <f t="shared" si="16"/>
        <v>929</v>
      </c>
      <c r="D157" s="135">
        <f t="shared" si="17"/>
        <v>4</v>
      </c>
      <c r="E157" s="136" t="str">
        <f t="shared" si="18"/>
        <v>10</v>
      </c>
      <c r="F157" s="137">
        <f t="shared" si="19"/>
        <v>2300000000</v>
      </c>
      <c r="G157" s="138" t="str">
        <f t="shared" si="20"/>
        <v/>
      </c>
      <c r="I157" s="276"/>
      <c r="J157" s="351"/>
      <c r="K157" s="280"/>
      <c r="L157" s="280">
        <v>2300000000</v>
      </c>
      <c r="M157" s="280"/>
      <c r="N157" s="341">
        <v>1040.80875</v>
      </c>
      <c r="O157" s="275">
        <v>0</v>
      </c>
      <c r="P157" s="288">
        <f t="shared" si="15"/>
        <v>0</v>
      </c>
      <c r="Q157" s="337"/>
      <c r="R157" s="337"/>
      <c r="S157" s="337"/>
      <c r="T157" s="150"/>
    </row>
    <row r="158" spans="1:20" s="129" customFormat="1" ht="69.75">
      <c r="A158" s="153">
        <f t="shared" si="14"/>
        <v>240</v>
      </c>
      <c r="B158" s="133" t="str">
        <f>VLOOKUP(A158,Коды!$A$2:$B$1047,2,FALSE)</f>
        <v>Иные закупки товаров, работ и услуг для обеспечения государственных (муниципальных) нужд</v>
      </c>
      <c r="C158" s="129">
        <f t="shared" si="16"/>
        <v>929</v>
      </c>
      <c r="D158" s="130">
        <f t="shared" si="17"/>
        <v>4</v>
      </c>
      <c r="E158" s="131" t="str">
        <f t="shared" si="18"/>
        <v>10</v>
      </c>
      <c r="F158" s="132">
        <f t="shared" si="19"/>
        <v>2300000000</v>
      </c>
      <c r="G158" s="129">
        <f t="shared" si="20"/>
        <v>240</v>
      </c>
      <c r="I158" s="276"/>
      <c r="J158" s="281"/>
      <c r="K158" s="280"/>
      <c r="L158" s="280"/>
      <c r="M158" s="280">
        <v>240</v>
      </c>
      <c r="N158" s="341">
        <v>1040.80875</v>
      </c>
      <c r="O158" s="275">
        <v>0</v>
      </c>
      <c r="P158" s="288">
        <f t="shared" si="15"/>
        <v>0</v>
      </c>
      <c r="Q158" s="337"/>
      <c r="R158" s="337"/>
      <c r="S158" s="337"/>
      <c r="T158" s="146"/>
    </row>
    <row r="159" spans="1:20" s="129" customFormat="1" ht="12.75">
      <c r="A159" s="153">
        <f t="shared" si="14"/>
        <v>5</v>
      </c>
      <c r="B159" s="133" t="str">
        <f>VLOOKUP(A159,Коды!$A$2:$B$1047,2,FALSE)</f>
        <v>Жилищно-коммунальное хозяйство</v>
      </c>
      <c r="C159" s="129">
        <f t="shared" si="16"/>
        <v>929</v>
      </c>
      <c r="D159" s="130">
        <f t="shared" si="17"/>
        <v>5</v>
      </c>
      <c r="E159" s="131" t="str">
        <f t="shared" si="18"/>
        <v/>
      </c>
      <c r="F159" s="132" t="str">
        <f t="shared" si="19"/>
        <v/>
      </c>
      <c r="G159" s="129" t="str">
        <f t="shared" si="20"/>
        <v/>
      </c>
      <c r="I159" s="276"/>
      <c r="J159" s="282">
        <v>5</v>
      </c>
      <c r="K159" s="284"/>
      <c r="L159" s="284"/>
      <c r="M159" s="281"/>
      <c r="N159" s="341">
        <v>27005.02244</v>
      </c>
      <c r="O159" s="275">
        <v>16807.900400000002</v>
      </c>
      <c r="P159" s="288">
        <f t="shared" si="15"/>
        <v>62.239905326292345</v>
      </c>
      <c r="Q159" s="337"/>
      <c r="R159" s="337"/>
      <c r="S159" s="337"/>
      <c r="T159" s="146"/>
    </row>
    <row r="160" spans="1:20" s="129" customFormat="1" ht="12.75">
      <c r="A160" s="153">
        <f t="shared" si="14"/>
        <v>5010</v>
      </c>
      <c r="B160" s="133" t="str">
        <f>VLOOKUP(A160,Коды!$A$2:$B$1047,2,FALSE)</f>
        <v>Жилищное хозяйство</v>
      </c>
      <c r="C160" s="129">
        <f t="shared" si="16"/>
        <v>929</v>
      </c>
      <c r="D160" s="130">
        <f t="shared" si="17"/>
        <v>5</v>
      </c>
      <c r="E160" s="131" t="str">
        <f t="shared" si="18"/>
        <v>01</v>
      </c>
      <c r="F160" s="132" t="str">
        <f t="shared" si="19"/>
        <v/>
      </c>
      <c r="G160" s="129" t="str">
        <f t="shared" si="20"/>
        <v/>
      </c>
      <c r="I160" s="276"/>
      <c r="J160" s="276"/>
      <c r="K160" s="359">
        <v>501</v>
      </c>
      <c r="L160" s="360"/>
      <c r="M160" s="361"/>
      <c r="N160" s="342">
        <v>150</v>
      </c>
      <c r="O160" s="385">
        <v>0</v>
      </c>
      <c r="P160" s="288">
        <f t="shared" si="15"/>
        <v>0</v>
      </c>
      <c r="Q160" s="337"/>
      <c r="R160" s="337"/>
      <c r="S160" s="337"/>
      <c r="T160" s="146"/>
    </row>
    <row r="161" spans="1:20" s="129" customFormat="1" ht="69.75">
      <c r="A161" s="153">
        <f t="shared" si="14"/>
        <v>1100000000</v>
      </c>
      <c r="B161" s="133" t="str">
        <f>VLOOKUP(A161,Коды!$A$2:$B$1047,2,FALSE)</f>
        <v>Муниципальная программа «Содержание и развитие жилищного хозяйства и коммунальной инфраструктуры » на 2019-2021 годы</v>
      </c>
      <c r="C161" s="129">
        <f t="shared" si="16"/>
        <v>929</v>
      </c>
      <c r="D161" s="130">
        <f t="shared" si="17"/>
        <v>5</v>
      </c>
      <c r="E161" s="131" t="str">
        <f t="shared" si="18"/>
        <v>01</v>
      </c>
      <c r="F161" s="132">
        <f t="shared" si="19"/>
        <v>1100000000</v>
      </c>
      <c r="G161" s="129" t="str">
        <f t="shared" si="20"/>
        <v/>
      </c>
      <c r="I161" s="276"/>
      <c r="J161" s="276"/>
      <c r="K161" s="276"/>
      <c r="L161" s="281">
        <v>1100000000</v>
      </c>
      <c r="M161" s="281"/>
      <c r="N161" s="341">
        <v>150</v>
      </c>
      <c r="O161" s="275">
        <v>0</v>
      </c>
      <c r="P161" s="288">
        <f t="shared" si="15"/>
        <v>0</v>
      </c>
      <c r="Q161" s="337"/>
      <c r="R161" s="337"/>
      <c r="S161" s="337"/>
      <c r="T161" s="146"/>
    </row>
    <row r="162" spans="1:20" s="129" customFormat="1" ht="69.75">
      <c r="A162" s="153">
        <f t="shared" si="14"/>
        <v>240</v>
      </c>
      <c r="B162" s="133" t="str">
        <f>VLOOKUP(A162,Коды!$A$2:$B$1047,2,FALSE)</f>
        <v>Иные закупки товаров, работ и услуг для обеспечения государственных (муниципальных) нужд</v>
      </c>
      <c r="C162" s="129">
        <f t="shared" si="16"/>
        <v>929</v>
      </c>
      <c r="D162" s="130">
        <f t="shared" si="17"/>
        <v>5</v>
      </c>
      <c r="E162" s="131" t="str">
        <f t="shared" si="18"/>
        <v>01</v>
      </c>
      <c r="F162" s="132">
        <f t="shared" si="19"/>
        <v>1100000000</v>
      </c>
      <c r="G162" s="129">
        <f t="shared" si="20"/>
        <v>240</v>
      </c>
      <c r="I162" s="276"/>
      <c r="J162" s="276"/>
      <c r="K162" s="282"/>
      <c r="L162" s="281"/>
      <c r="M162" s="281">
        <v>240</v>
      </c>
      <c r="N162" s="341">
        <v>150</v>
      </c>
      <c r="O162" s="275">
        <v>0</v>
      </c>
      <c r="P162" s="288">
        <f t="shared" si="15"/>
        <v>0</v>
      </c>
      <c r="Q162" s="337"/>
      <c r="R162" s="337"/>
      <c r="S162" s="337"/>
      <c r="T162" s="146"/>
    </row>
    <row r="163" spans="1:20" s="129" customFormat="1" ht="12.75">
      <c r="A163" s="153">
        <f t="shared" si="14"/>
        <v>5030</v>
      </c>
      <c r="B163" s="133" t="str">
        <f>VLOOKUP(A163,Коды!$A$2:$B$1047,2,FALSE)</f>
        <v>Благоустройство</v>
      </c>
      <c r="C163" s="129">
        <f t="shared" si="16"/>
        <v>929</v>
      </c>
      <c r="D163" s="130">
        <f t="shared" si="17"/>
        <v>5</v>
      </c>
      <c r="E163" s="131" t="str">
        <f t="shared" si="18"/>
        <v>03</v>
      </c>
      <c r="F163" s="132" t="str">
        <f t="shared" si="19"/>
        <v/>
      </c>
      <c r="G163" s="129" t="str">
        <f t="shared" si="20"/>
        <v/>
      </c>
      <c r="I163" s="276"/>
      <c r="J163" s="276"/>
      <c r="K163" s="361">
        <v>503</v>
      </c>
      <c r="L163" s="360"/>
      <c r="M163" s="361"/>
      <c r="N163" s="342">
        <v>26855.02244</v>
      </c>
      <c r="O163" s="385">
        <v>16807.900400000002</v>
      </c>
      <c r="P163" s="288">
        <f t="shared" si="15"/>
        <v>62.58754926588698</v>
      </c>
      <c r="Q163" s="337"/>
      <c r="R163" s="337"/>
      <c r="S163" s="337"/>
      <c r="T163" s="146"/>
    </row>
    <row r="164" spans="1:20" s="129" customFormat="1" ht="46.5">
      <c r="A164" s="153">
        <f t="shared" si="14"/>
        <v>400000000</v>
      </c>
      <c r="B164" s="133" t="str">
        <f>VLOOKUP(A164,Коды!$A$2:$B$1047,2,FALSE)</f>
        <v>Муниципальная программа «Развитие культуры и искусства »  на 2019-2025 годы</v>
      </c>
      <c r="C164" s="129">
        <f t="shared" si="16"/>
        <v>929</v>
      </c>
      <c r="D164" s="130">
        <f t="shared" si="17"/>
        <v>5</v>
      </c>
      <c r="E164" s="131" t="str">
        <f t="shared" si="18"/>
        <v>03</v>
      </c>
      <c r="F164" s="132">
        <f t="shared" si="19"/>
        <v>400000000</v>
      </c>
      <c r="G164" s="129" t="str">
        <f t="shared" si="20"/>
        <v/>
      </c>
      <c r="I164" s="276"/>
      <c r="J164" s="276"/>
      <c r="K164" s="351"/>
      <c r="L164" s="280">
        <v>400000000</v>
      </c>
      <c r="M164" s="280"/>
      <c r="N164" s="341">
        <v>2545.737</v>
      </c>
      <c r="O164" s="275">
        <v>2340.78536</v>
      </c>
      <c r="P164" s="288">
        <f t="shared" si="15"/>
        <v>91.94922177742633</v>
      </c>
      <c r="Q164" s="338"/>
      <c r="R164" s="338"/>
      <c r="S164" s="338"/>
      <c r="T164" s="146"/>
    </row>
    <row r="165" spans="1:20" s="138" customFormat="1" ht="69.75">
      <c r="A165" s="152">
        <f t="shared" si="14"/>
        <v>240</v>
      </c>
      <c r="B165" s="133" t="str">
        <f>VLOOKUP(A165,Коды!$A$2:$B$1047,2,FALSE)</f>
        <v>Иные закупки товаров, работ и услуг для обеспечения государственных (муниципальных) нужд</v>
      </c>
      <c r="C165" s="129">
        <f t="shared" si="16"/>
        <v>929</v>
      </c>
      <c r="D165" s="130">
        <f t="shared" si="17"/>
        <v>5</v>
      </c>
      <c r="E165" s="131" t="str">
        <f t="shared" si="18"/>
        <v>03</v>
      </c>
      <c r="F165" s="132">
        <f t="shared" si="19"/>
        <v>400000000</v>
      </c>
      <c r="G165" s="129">
        <f t="shared" si="20"/>
        <v>240</v>
      </c>
      <c r="H165" s="129"/>
      <c r="I165" s="276"/>
      <c r="J165" s="276"/>
      <c r="K165" s="351"/>
      <c r="L165" s="280"/>
      <c r="M165" s="280">
        <v>240</v>
      </c>
      <c r="N165" s="341">
        <v>2545.737</v>
      </c>
      <c r="O165" s="275">
        <v>2340.78536</v>
      </c>
      <c r="P165" s="288">
        <f t="shared" si="15"/>
        <v>91.94922177742633</v>
      </c>
      <c r="Q165" s="337"/>
      <c r="R165" s="337"/>
      <c r="S165" s="337"/>
      <c r="T165" s="150"/>
    </row>
    <row r="166" spans="1:20" s="129" customFormat="1" ht="69.75">
      <c r="A166" s="153">
        <f aca="true" t="shared" si="21" ref="A166:A229">IF(M166&lt;&gt;0,M166,IF(L166&lt;&gt;0,L166,IF(K166&lt;&gt;0,K166*10,IF(J166&lt;&gt;0,J166,IF(I166&lt;&gt;0,I166,0)))))</f>
        <v>1100000000</v>
      </c>
      <c r="B166" s="133" t="str">
        <f>VLOOKUP(A166,Коды!$A$2:$B$1047,2,FALSE)</f>
        <v>Муниципальная программа «Содержание и развитие жилищного хозяйства и коммунальной инфраструктуры » на 2019-2021 годы</v>
      </c>
      <c r="C166" s="129">
        <f aca="true" t="shared" si="22" ref="C166:C173">IF(I166="",IF(A166&lt;&gt;0,C165,""),I166)</f>
        <v>929</v>
      </c>
      <c r="D166" s="130">
        <f aca="true" t="shared" si="23" ref="D166:D173">IF(J166="",IF(C165&lt;&gt;C166,"",D165),J166)</f>
        <v>5</v>
      </c>
      <c r="E166" s="131" t="str">
        <f aca="true" t="shared" si="24" ref="E166:E173">RIGHT(IF(J166&lt;&gt;"","",IF(K166&lt;&gt;"",K166,IF(D166="","",E165))),2)</f>
        <v>03</v>
      </c>
      <c r="F166" s="132">
        <f aca="true" t="shared" si="25" ref="F166:F173">IF(K166&lt;&gt;"","",IF(L166&lt;&gt;"",L166,IF(E166="","",F165)))</f>
        <v>1100000000</v>
      </c>
      <c r="G166" s="129" t="str">
        <f aca="true" t="shared" si="26" ref="G166:G173">IF(L166&lt;&gt;"","",IF(M166&lt;&gt;"",M166,IF(F166="","",G165)))</f>
        <v/>
      </c>
      <c r="I166" s="276"/>
      <c r="J166" s="276"/>
      <c r="K166" s="351"/>
      <c r="L166" s="280">
        <v>1100000000</v>
      </c>
      <c r="M166" s="280"/>
      <c r="N166" s="341">
        <v>4342.165</v>
      </c>
      <c r="O166" s="275">
        <v>0</v>
      </c>
      <c r="P166" s="288">
        <f t="shared" si="15"/>
        <v>0</v>
      </c>
      <c r="Q166" s="337"/>
      <c r="R166" s="337"/>
      <c r="S166" s="337"/>
      <c r="T166" s="146"/>
    </row>
    <row r="167" spans="1:20" s="129" customFormat="1" ht="69.75">
      <c r="A167" s="153">
        <f t="shared" si="21"/>
        <v>240</v>
      </c>
      <c r="B167" s="133" t="str">
        <f>VLOOKUP(A167,Коды!$A$2:$B$1047,2,FALSE)</f>
        <v>Иные закупки товаров, работ и услуг для обеспечения государственных (муниципальных) нужд</v>
      </c>
      <c r="C167" s="129">
        <f t="shared" si="22"/>
        <v>929</v>
      </c>
      <c r="D167" s="130">
        <f t="shared" si="23"/>
        <v>5</v>
      </c>
      <c r="E167" s="131" t="str">
        <f t="shared" si="24"/>
        <v>03</v>
      </c>
      <c r="F167" s="132">
        <f t="shared" si="25"/>
        <v>1100000000</v>
      </c>
      <c r="G167" s="129">
        <f t="shared" si="26"/>
        <v>240</v>
      </c>
      <c r="I167" s="276"/>
      <c r="J167" s="276"/>
      <c r="K167" s="351"/>
      <c r="L167" s="280"/>
      <c r="M167" s="280">
        <v>240</v>
      </c>
      <c r="N167" s="341">
        <v>4342.165</v>
      </c>
      <c r="O167" s="275">
        <v>0</v>
      </c>
      <c r="P167" s="288">
        <f t="shared" si="15"/>
        <v>0</v>
      </c>
      <c r="Q167" s="337"/>
      <c r="R167" s="337"/>
      <c r="S167" s="337"/>
      <c r="T167" s="146"/>
    </row>
    <row r="168" spans="1:20" s="129" customFormat="1" ht="69.75">
      <c r="A168" s="153">
        <f t="shared" si="21"/>
        <v>2800000000</v>
      </c>
      <c r="B168" s="133" t="str">
        <f>VLOOKUP(A168,Коды!$A$2:$B$1047,2,FALSE)</f>
        <v xml:space="preserve">Муниципальная программа ""Формирование комфортной городской среды » на 2019-2025годы
</v>
      </c>
      <c r="C168" s="129">
        <f t="shared" si="22"/>
        <v>929</v>
      </c>
      <c r="D168" s="130">
        <f t="shared" si="23"/>
        <v>5</v>
      </c>
      <c r="E168" s="131" t="str">
        <f t="shared" si="24"/>
        <v>03</v>
      </c>
      <c r="F168" s="132">
        <f t="shared" si="25"/>
        <v>2800000000</v>
      </c>
      <c r="G168" s="129" t="str">
        <f t="shared" si="26"/>
        <v/>
      </c>
      <c r="I168" s="276"/>
      <c r="J168" s="276"/>
      <c r="K168" s="351"/>
      <c r="L168" s="281">
        <v>2800000000</v>
      </c>
      <c r="M168" s="281"/>
      <c r="N168" s="341">
        <v>19967.12044</v>
      </c>
      <c r="O168" s="275">
        <v>14467.115040000002</v>
      </c>
      <c r="P168" s="288">
        <f t="shared" si="15"/>
        <v>72.45468911490175</v>
      </c>
      <c r="Q168" s="338"/>
      <c r="R168" s="338"/>
      <c r="S168" s="338"/>
      <c r="T168" s="146"/>
    </row>
    <row r="169" spans="1:20" s="129" customFormat="1" ht="69.75">
      <c r="A169" s="153">
        <f t="shared" si="21"/>
        <v>240</v>
      </c>
      <c r="B169" s="133" t="str">
        <f>VLOOKUP(A169,Коды!$A$2:$B$1047,2,FALSE)</f>
        <v>Иные закупки товаров, работ и услуг для обеспечения государственных (муниципальных) нужд</v>
      </c>
      <c r="C169" s="129">
        <f t="shared" si="22"/>
        <v>929</v>
      </c>
      <c r="D169" s="130">
        <f t="shared" si="23"/>
        <v>5</v>
      </c>
      <c r="E169" s="131" t="str">
        <f t="shared" si="24"/>
        <v>03</v>
      </c>
      <c r="F169" s="132">
        <f t="shared" si="25"/>
        <v>2800000000</v>
      </c>
      <c r="G169" s="129">
        <f t="shared" si="26"/>
        <v>240</v>
      </c>
      <c r="I169" s="276"/>
      <c r="J169" s="282"/>
      <c r="K169" s="281"/>
      <c r="L169" s="281"/>
      <c r="M169" s="281">
        <v>240</v>
      </c>
      <c r="N169" s="341">
        <v>19967.12044</v>
      </c>
      <c r="O169" s="275">
        <v>14467.115040000002</v>
      </c>
      <c r="P169" s="288">
        <f t="shared" si="15"/>
        <v>72.45468911490175</v>
      </c>
      <c r="Q169" s="337"/>
      <c r="R169" s="337"/>
      <c r="S169" s="337"/>
      <c r="T169" s="146"/>
    </row>
    <row r="170" spans="1:20" s="129" customFormat="1" ht="12.75">
      <c r="A170" s="153">
        <f t="shared" si="21"/>
        <v>8</v>
      </c>
      <c r="B170" s="133" t="str">
        <f>VLOOKUP(A170,Коды!$A$2:$B$1047,2,FALSE)</f>
        <v>Культура, кинематография</v>
      </c>
      <c r="C170" s="129">
        <f t="shared" si="22"/>
        <v>929</v>
      </c>
      <c r="D170" s="130">
        <f t="shared" si="23"/>
        <v>8</v>
      </c>
      <c r="E170" s="131" t="str">
        <f t="shared" si="24"/>
        <v/>
      </c>
      <c r="F170" s="132" t="str">
        <f t="shared" si="25"/>
        <v/>
      </c>
      <c r="G170" s="129" t="str">
        <f t="shared" si="26"/>
        <v/>
      </c>
      <c r="I170" s="276"/>
      <c r="J170" s="280">
        <v>8</v>
      </c>
      <c r="K170" s="280"/>
      <c r="L170" s="280"/>
      <c r="M170" s="280"/>
      <c r="N170" s="341">
        <v>341</v>
      </c>
      <c r="O170" s="275">
        <v>214</v>
      </c>
      <c r="P170" s="288">
        <f t="shared" si="15"/>
        <v>62.75659824046921</v>
      </c>
      <c r="Q170" s="337"/>
      <c r="R170" s="337"/>
      <c r="S170" s="337"/>
      <c r="T170" s="146"/>
    </row>
    <row r="171" spans="1:20" s="129" customFormat="1" ht="12.75">
      <c r="A171" s="153">
        <f t="shared" si="21"/>
        <v>8010</v>
      </c>
      <c r="B171" s="133" t="str">
        <f>VLOOKUP(A171,Коды!$A$2:$B$1047,2,FALSE)</f>
        <v>Культура</v>
      </c>
      <c r="C171" s="129">
        <f t="shared" si="22"/>
        <v>929</v>
      </c>
      <c r="D171" s="130">
        <f t="shared" si="23"/>
        <v>8</v>
      </c>
      <c r="E171" s="131" t="str">
        <f t="shared" si="24"/>
        <v>01</v>
      </c>
      <c r="F171" s="132" t="str">
        <f t="shared" si="25"/>
        <v/>
      </c>
      <c r="G171" s="129" t="str">
        <f t="shared" si="26"/>
        <v/>
      </c>
      <c r="I171" s="276"/>
      <c r="J171" s="280"/>
      <c r="K171" s="352">
        <v>801</v>
      </c>
      <c r="L171" s="352"/>
      <c r="M171" s="352"/>
      <c r="N171" s="342">
        <v>341</v>
      </c>
      <c r="O171" s="385">
        <v>214</v>
      </c>
      <c r="P171" s="288">
        <f t="shared" si="15"/>
        <v>62.75659824046921</v>
      </c>
      <c r="Q171" s="338"/>
      <c r="R171" s="338"/>
      <c r="S171" s="338"/>
      <c r="T171" s="146"/>
    </row>
    <row r="172" spans="1:20" s="129" customFormat="1" ht="69.75">
      <c r="A172" s="153">
        <f t="shared" si="21"/>
        <v>2800000000</v>
      </c>
      <c r="B172" s="133" t="str">
        <f>VLOOKUP(A172,Коды!$A$2:$B$1047,2,FALSE)</f>
        <v xml:space="preserve">Муниципальная программа ""Формирование комфортной городской среды » на 2019-2025годы
</v>
      </c>
      <c r="C172" s="129">
        <f t="shared" si="22"/>
        <v>929</v>
      </c>
      <c r="D172" s="130">
        <f t="shared" si="23"/>
        <v>8</v>
      </c>
      <c r="E172" s="131" t="str">
        <f t="shared" si="24"/>
        <v>01</v>
      </c>
      <c r="F172" s="132">
        <f t="shared" si="25"/>
        <v>2800000000</v>
      </c>
      <c r="G172" s="129" t="str">
        <f t="shared" si="26"/>
        <v/>
      </c>
      <c r="I172" s="276"/>
      <c r="J172" s="280"/>
      <c r="K172" s="280"/>
      <c r="L172" s="280">
        <v>2800000000</v>
      </c>
      <c r="M172" s="280"/>
      <c r="N172" s="341">
        <v>341</v>
      </c>
      <c r="O172" s="275">
        <v>214</v>
      </c>
      <c r="P172" s="288">
        <f t="shared" si="15"/>
        <v>62.75659824046921</v>
      </c>
      <c r="Q172" s="337"/>
      <c r="R172" s="337"/>
      <c r="S172" s="337"/>
      <c r="T172" s="146"/>
    </row>
    <row r="173" spans="1:20" s="129" customFormat="1" ht="69.75">
      <c r="A173" s="153">
        <f t="shared" si="21"/>
        <v>240</v>
      </c>
      <c r="B173" s="133" t="str">
        <f>VLOOKUP(A173,Коды!$A$2:$B$1047,2,FALSE)</f>
        <v>Иные закупки товаров, работ и услуг для обеспечения государственных (муниципальных) нужд</v>
      </c>
      <c r="C173" s="129">
        <f t="shared" si="22"/>
        <v>929</v>
      </c>
      <c r="D173" s="130">
        <f t="shared" si="23"/>
        <v>8</v>
      </c>
      <c r="E173" s="131" t="str">
        <f t="shared" si="24"/>
        <v>01</v>
      </c>
      <c r="F173" s="132">
        <f t="shared" si="25"/>
        <v>2800000000</v>
      </c>
      <c r="G173" s="129">
        <f t="shared" si="26"/>
        <v>240</v>
      </c>
      <c r="I173" s="276"/>
      <c r="J173" s="280"/>
      <c r="K173" s="280"/>
      <c r="L173" s="280"/>
      <c r="M173" s="280">
        <v>240</v>
      </c>
      <c r="N173" s="341">
        <v>341</v>
      </c>
      <c r="O173" s="275">
        <v>214</v>
      </c>
      <c r="P173" s="288">
        <f t="shared" si="15"/>
        <v>62.75659824046921</v>
      </c>
      <c r="Q173" s="337"/>
      <c r="R173" s="337"/>
      <c r="S173" s="337"/>
      <c r="T173" s="146"/>
    </row>
    <row r="174" spans="1:20" s="175" customFormat="1" ht="12.75">
      <c r="A174" s="200">
        <f t="shared" si="21"/>
        <v>10</v>
      </c>
      <c r="B174" s="133" t="str">
        <f>VLOOKUP(A174,Коды!$A$2:$B$1047,2,FALSE)</f>
        <v>Социальная политика</v>
      </c>
      <c r="C174" s="328">
        <f aca="true" t="shared" si="27" ref="C174:C217">IF(I174="",IF(A174&lt;&gt;0,C173,""),I174)</f>
        <v>929</v>
      </c>
      <c r="D174" s="198">
        <f aca="true" t="shared" si="28" ref="D174:D217">IF(J174="",IF(C173&lt;&gt;C174,"",D173),J174)</f>
        <v>10</v>
      </c>
      <c r="E174" s="328" t="str">
        <f aca="true" t="shared" si="29" ref="E174:E217">RIGHT(IF(J174&lt;&gt;"","",IF(K174&lt;&gt;"",K174,IF(D174="","",E173))),2)</f>
        <v/>
      </c>
      <c r="F174" s="201" t="str">
        <f>IF(K174&lt;&gt;"","",IF(L174&lt;&gt;"",L174,IF(E174="","",F173)))</f>
        <v/>
      </c>
      <c r="G174" s="328" t="str">
        <f>IF(L174&lt;&gt;"","",IF(M174&lt;&gt;"",M174,IF(F174="","",G173)))</f>
        <v/>
      </c>
      <c r="H174" s="328"/>
      <c r="I174" s="276"/>
      <c r="J174" s="282">
        <v>10</v>
      </c>
      <c r="K174" s="284"/>
      <c r="L174" s="284"/>
      <c r="M174" s="281"/>
      <c r="N174" s="341">
        <v>440</v>
      </c>
      <c r="O174" s="275">
        <v>308</v>
      </c>
      <c r="P174" s="288">
        <f t="shared" si="15"/>
        <v>70</v>
      </c>
      <c r="Q174" s="337"/>
      <c r="R174" s="337"/>
      <c r="S174" s="337"/>
      <c r="T174" s="202"/>
    </row>
    <row r="175" spans="1:19" ht="12.75">
      <c r="A175" s="144">
        <f t="shared" si="21"/>
        <v>10030</v>
      </c>
      <c r="B175" s="133" t="str">
        <f>VLOOKUP(A175,Коды!$A$2:$B$1047,2,FALSE)</f>
        <v>Социальное обеспечение населения</v>
      </c>
      <c r="C175" s="129">
        <f t="shared" si="27"/>
        <v>929</v>
      </c>
      <c r="D175" s="130">
        <f t="shared" si="28"/>
        <v>10</v>
      </c>
      <c r="E175" s="131" t="str">
        <f t="shared" si="29"/>
        <v>03</v>
      </c>
      <c r="F175" s="132" t="str">
        <f aca="true" t="shared" si="30" ref="F175:G190">IF(K175&lt;&gt;"","",IF(L175&lt;&gt;"",L175,IF(E175="","",F174)))</f>
        <v/>
      </c>
      <c r="G175" s="129" t="str">
        <f t="shared" si="30"/>
        <v/>
      </c>
      <c r="H175" s="129"/>
      <c r="I175" s="276"/>
      <c r="J175" s="276"/>
      <c r="K175" s="370">
        <v>1003</v>
      </c>
      <c r="L175" s="371"/>
      <c r="M175" s="372"/>
      <c r="N175" s="342">
        <v>440</v>
      </c>
      <c r="O175" s="385">
        <v>308</v>
      </c>
      <c r="P175" s="288">
        <f t="shared" si="15"/>
        <v>70</v>
      </c>
      <c r="Q175" s="337"/>
      <c r="R175" s="337"/>
      <c r="S175" s="337"/>
    </row>
    <row r="176" spans="1:19" ht="12.75">
      <c r="A176" s="144">
        <f t="shared" si="21"/>
        <v>700000000</v>
      </c>
      <c r="B176" s="133"/>
      <c r="C176" s="129">
        <f t="shared" si="27"/>
        <v>929</v>
      </c>
      <c r="D176" s="130">
        <f t="shared" si="28"/>
        <v>10</v>
      </c>
      <c r="E176" s="131" t="str">
        <f t="shared" si="29"/>
        <v>03</v>
      </c>
      <c r="F176" s="132">
        <f t="shared" si="30"/>
        <v>700000000</v>
      </c>
      <c r="G176" s="129" t="str">
        <f t="shared" si="30"/>
        <v/>
      </c>
      <c r="H176" s="129"/>
      <c r="I176" s="276"/>
      <c r="J176" s="276"/>
      <c r="K176" s="357"/>
      <c r="L176" s="282">
        <v>700000000</v>
      </c>
      <c r="M176" s="281"/>
      <c r="N176" s="341">
        <v>440</v>
      </c>
      <c r="O176" s="275">
        <v>308</v>
      </c>
      <c r="P176" s="288">
        <f t="shared" si="15"/>
        <v>70</v>
      </c>
      <c r="Q176" s="337"/>
      <c r="R176" s="337"/>
      <c r="S176" s="337"/>
    </row>
    <row r="177" spans="1:19" ht="46.5">
      <c r="A177" s="144">
        <f t="shared" si="21"/>
        <v>310</v>
      </c>
      <c r="B177" s="133" t="str">
        <f>VLOOKUP(A177,Коды!$A$2:$B$1047,2,FALSE)</f>
        <v>Публичные нормативные социальные выплаты гражданам</v>
      </c>
      <c r="C177" s="129">
        <f t="shared" si="27"/>
        <v>929</v>
      </c>
      <c r="D177" s="130">
        <f t="shared" si="28"/>
        <v>10</v>
      </c>
      <c r="E177" s="131" t="str">
        <f t="shared" si="29"/>
        <v>03</v>
      </c>
      <c r="F177" s="132">
        <f t="shared" si="30"/>
        <v>700000000</v>
      </c>
      <c r="G177" s="129">
        <f t="shared" si="30"/>
        <v>310</v>
      </c>
      <c r="H177" s="129"/>
      <c r="I177" s="282"/>
      <c r="J177" s="282"/>
      <c r="K177" s="358"/>
      <c r="L177" s="282"/>
      <c r="M177" s="282">
        <v>310</v>
      </c>
      <c r="N177" s="341">
        <v>440</v>
      </c>
      <c r="O177" s="275">
        <v>308</v>
      </c>
      <c r="P177" s="288">
        <f t="shared" si="15"/>
        <v>70</v>
      </c>
      <c r="Q177" s="337"/>
      <c r="R177" s="337"/>
      <c r="S177" s="337"/>
    </row>
    <row r="178" spans="1:19" ht="12.75">
      <c r="A178" s="144">
        <f t="shared" si="21"/>
        <v>0</v>
      </c>
      <c r="B178" s="133" t="str">
        <f>VLOOKUP(A178,Коды!$A$2:$B$1047,2,FALSE)</f>
        <v xml:space="preserve">  </v>
      </c>
      <c r="C178" s="129" t="str">
        <f t="shared" si="27"/>
        <v/>
      </c>
      <c r="D178" s="130" t="str">
        <f t="shared" si="28"/>
        <v/>
      </c>
      <c r="E178" s="131" t="str">
        <f t="shared" si="29"/>
        <v/>
      </c>
      <c r="F178" s="132" t="str">
        <f t="shared" si="30"/>
        <v/>
      </c>
      <c r="G178" s="129" t="str">
        <f t="shared" si="30"/>
        <v/>
      </c>
      <c r="H178" s="129"/>
      <c r="I178" s="285"/>
      <c r="J178" s="280"/>
      <c r="K178" s="280"/>
      <c r="L178" s="280"/>
      <c r="M178" s="280"/>
      <c r="N178" s="346"/>
      <c r="O178" s="278"/>
      <c r="P178" s="288"/>
      <c r="Q178" s="337"/>
      <c r="R178" s="337"/>
      <c r="S178" s="337"/>
    </row>
    <row r="179" spans="1:19" ht="46.5">
      <c r="A179" s="144">
        <f t="shared" si="21"/>
        <v>933</v>
      </c>
      <c r="B179" s="133" t="str">
        <f>VLOOKUP(A179,Коды!$A$2:$B$1047,2,FALSE)</f>
        <v>Собрание представителей м.р. Камышлинский Самарской области</v>
      </c>
      <c r="C179" s="129">
        <f t="shared" si="27"/>
        <v>933</v>
      </c>
      <c r="D179" s="130" t="str">
        <f t="shared" si="28"/>
        <v/>
      </c>
      <c r="E179" s="131" t="str">
        <f t="shared" si="29"/>
        <v/>
      </c>
      <c r="F179" s="132" t="str">
        <f t="shared" si="30"/>
        <v/>
      </c>
      <c r="G179" s="129" t="str">
        <f t="shared" si="30"/>
        <v/>
      </c>
      <c r="H179" s="129"/>
      <c r="I179" s="287">
        <v>933</v>
      </c>
      <c r="J179" s="362"/>
      <c r="K179" s="362"/>
      <c r="L179" s="362"/>
      <c r="M179" s="363"/>
      <c r="N179" s="288">
        <v>1407.1019999999999</v>
      </c>
      <c r="O179" s="289">
        <v>966.19264</v>
      </c>
      <c r="P179" s="288">
        <f t="shared" si="15"/>
        <v>68.66543008253845</v>
      </c>
      <c r="Q179" s="338"/>
      <c r="R179" s="338"/>
      <c r="S179" s="338"/>
    </row>
    <row r="180" spans="1:19" ht="12.75">
      <c r="A180" s="144">
        <f t="shared" si="21"/>
        <v>1</v>
      </c>
      <c r="B180" s="133" t="str">
        <f>VLOOKUP(A180,Коды!$A$2:$B$1047,2,FALSE)</f>
        <v>Общегосударственные вопросы</v>
      </c>
      <c r="C180" s="129">
        <f t="shared" si="27"/>
        <v>933</v>
      </c>
      <c r="D180" s="130">
        <f t="shared" si="28"/>
        <v>1</v>
      </c>
      <c r="E180" s="131" t="str">
        <f t="shared" si="29"/>
        <v/>
      </c>
      <c r="F180" s="132" t="str">
        <f t="shared" si="30"/>
        <v/>
      </c>
      <c r="G180" s="129" t="str">
        <f t="shared" si="30"/>
        <v/>
      </c>
      <c r="H180" s="129"/>
      <c r="I180" s="276"/>
      <c r="J180" s="277">
        <v>1</v>
      </c>
      <c r="K180" s="344"/>
      <c r="L180" s="344"/>
      <c r="M180" s="345"/>
      <c r="N180" s="341">
        <v>1407.1019999999999</v>
      </c>
      <c r="O180" s="275">
        <v>966.19264</v>
      </c>
      <c r="P180" s="288">
        <f t="shared" si="15"/>
        <v>68.66543008253845</v>
      </c>
      <c r="Q180" s="337"/>
      <c r="R180" s="337"/>
      <c r="S180" s="337"/>
    </row>
    <row r="181" spans="1:19" ht="12.75">
      <c r="A181" s="144">
        <f t="shared" si="21"/>
        <v>1030</v>
      </c>
      <c r="B181" s="133"/>
      <c r="C181" s="175">
        <f t="shared" si="27"/>
        <v>933</v>
      </c>
      <c r="D181" s="130">
        <f t="shared" si="28"/>
        <v>1</v>
      </c>
      <c r="E181" s="131" t="str">
        <f t="shared" si="29"/>
        <v>03</v>
      </c>
      <c r="F181" s="132" t="str">
        <f t="shared" si="30"/>
        <v/>
      </c>
      <c r="G181" s="129" t="str">
        <f t="shared" si="30"/>
        <v/>
      </c>
      <c r="H181" s="129"/>
      <c r="I181" s="276"/>
      <c r="J181" s="347"/>
      <c r="K181" s="290">
        <v>103</v>
      </c>
      <c r="L181" s="368"/>
      <c r="M181" s="369"/>
      <c r="N181" s="342">
        <v>883.194</v>
      </c>
      <c r="O181" s="385">
        <v>584.08521</v>
      </c>
      <c r="P181" s="288">
        <f t="shared" si="15"/>
        <v>66.13328555221163</v>
      </c>
      <c r="Q181" s="337"/>
      <c r="R181" s="337"/>
      <c r="S181" s="337"/>
    </row>
    <row r="182" spans="1:19" ht="93">
      <c r="A182" s="144">
        <f t="shared" si="21"/>
        <v>2900000000</v>
      </c>
      <c r="B182" s="133" t="str">
        <f>VLOOKUP(A182,Коды!$A$2:$B$1047,2,FALSE)</f>
        <v xml:space="preserve">Муниципальная программа "Совершенствование организации по решению вопросов местного значения" на 2019-2025 гг.
</v>
      </c>
      <c r="C182" s="129">
        <f t="shared" si="27"/>
        <v>933</v>
      </c>
      <c r="D182" s="130">
        <f t="shared" si="28"/>
        <v>1</v>
      </c>
      <c r="E182" s="131" t="str">
        <f t="shared" si="29"/>
        <v>03</v>
      </c>
      <c r="F182" s="132">
        <f t="shared" si="30"/>
        <v>2900000000</v>
      </c>
      <c r="G182" s="129" t="str">
        <f t="shared" si="30"/>
        <v/>
      </c>
      <c r="H182" s="129"/>
      <c r="I182" s="276"/>
      <c r="J182" s="347"/>
      <c r="K182" s="348"/>
      <c r="L182" s="280">
        <v>2900000000</v>
      </c>
      <c r="M182" s="280"/>
      <c r="N182" s="341">
        <v>883.194</v>
      </c>
      <c r="O182" s="275">
        <v>584.08521</v>
      </c>
      <c r="P182" s="288">
        <f t="shared" si="15"/>
        <v>66.13328555221163</v>
      </c>
      <c r="Q182" s="337"/>
      <c r="R182" s="337"/>
      <c r="S182" s="337"/>
    </row>
    <row r="183" spans="1:19" ht="46.5">
      <c r="A183" s="144">
        <f t="shared" si="21"/>
        <v>120</v>
      </c>
      <c r="B183" s="133" t="str">
        <f>VLOOKUP(A183,Коды!$A$2:$B$1047,2,FALSE)</f>
        <v>Расходы на выплаты персоналу государственных (муниципальных) органов</v>
      </c>
      <c r="C183" s="129">
        <f t="shared" si="27"/>
        <v>933</v>
      </c>
      <c r="D183" s="130">
        <f t="shared" si="28"/>
        <v>1</v>
      </c>
      <c r="E183" s="131" t="str">
        <f t="shared" si="29"/>
        <v>03</v>
      </c>
      <c r="F183" s="132">
        <f t="shared" si="30"/>
        <v>2900000000</v>
      </c>
      <c r="G183" s="129">
        <f t="shared" si="30"/>
        <v>120</v>
      </c>
      <c r="H183" s="129"/>
      <c r="I183" s="276"/>
      <c r="J183" s="347"/>
      <c r="K183" s="348"/>
      <c r="L183" s="280"/>
      <c r="M183" s="280">
        <v>120</v>
      </c>
      <c r="N183" s="341">
        <v>846.694</v>
      </c>
      <c r="O183" s="275">
        <v>579.04711</v>
      </c>
      <c r="P183" s="288">
        <f t="shared" si="15"/>
        <v>68.38918310511235</v>
      </c>
      <c r="Q183" s="338"/>
      <c r="R183" s="338"/>
      <c r="S183" s="338"/>
    </row>
    <row r="184" spans="1:19" ht="69.75">
      <c r="A184" s="144">
        <f t="shared" si="21"/>
        <v>240</v>
      </c>
      <c r="B184" s="133" t="str">
        <f>VLOOKUP(A184,Коды!$A$2:$B$1047,2,FALSE)</f>
        <v>Иные закупки товаров, работ и услуг для обеспечения государственных (муниципальных) нужд</v>
      </c>
      <c r="C184" s="129">
        <f t="shared" si="27"/>
        <v>933</v>
      </c>
      <c r="D184" s="130">
        <f t="shared" si="28"/>
        <v>1</v>
      </c>
      <c r="E184" s="131" t="str">
        <f t="shared" si="29"/>
        <v>03</v>
      </c>
      <c r="F184" s="132">
        <f t="shared" si="30"/>
        <v>2900000000</v>
      </c>
      <c r="G184" s="129">
        <f t="shared" si="30"/>
        <v>240</v>
      </c>
      <c r="H184" s="129"/>
      <c r="I184" s="276"/>
      <c r="J184" s="347"/>
      <c r="K184" s="348"/>
      <c r="L184" s="280"/>
      <c r="M184" s="280">
        <v>240</v>
      </c>
      <c r="N184" s="341">
        <v>31.5</v>
      </c>
      <c r="O184" s="275">
        <v>3.62352</v>
      </c>
      <c r="P184" s="288">
        <f t="shared" si="15"/>
        <v>11.503238095238096</v>
      </c>
      <c r="Q184" s="337"/>
      <c r="R184" s="337"/>
      <c r="S184" s="337"/>
    </row>
    <row r="185" spans="1:19" ht="12.75">
      <c r="A185" s="144">
        <f t="shared" si="21"/>
        <v>850</v>
      </c>
      <c r="B185" s="133" t="str">
        <f>VLOOKUP(A185,Коды!$A$2:$B$1047,2,FALSE)</f>
        <v>Уплата налогов, сборов и иных платежей</v>
      </c>
      <c r="C185" s="129">
        <f t="shared" si="27"/>
        <v>933</v>
      </c>
      <c r="D185" s="130">
        <f t="shared" si="28"/>
        <v>1</v>
      </c>
      <c r="E185" s="131" t="str">
        <f t="shared" si="29"/>
        <v>03</v>
      </c>
      <c r="F185" s="132">
        <f t="shared" si="30"/>
        <v>2900000000</v>
      </c>
      <c r="G185" s="129">
        <f t="shared" si="30"/>
        <v>850</v>
      </c>
      <c r="H185" s="129"/>
      <c r="I185" s="276"/>
      <c r="J185" s="347"/>
      <c r="K185" s="349"/>
      <c r="L185" s="280"/>
      <c r="M185" s="280">
        <v>850</v>
      </c>
      <c r="N185" s="341">
        <v>5</v>
      </c>
      <c r="O185" s="275">
        <v>1.41458</v>
      </c>
      <c r="P185" s="288">
        <f t="shared" si="15"/>
        <v>28.2916</v>
      </c>
      <c r="Q185" s="337"/>
      <c r="R185" s="337"/>
      <c r="S185" s="337"/>
    </row>
    <row r="186" spans="1:19" ht="93">
      <c r="A186" s="144">
        <f t="shared" si="21"/>
        <v>1060</v>
      </c>
      <c r="B186" s="133" t="str">
        <f>VLOOKUP(A186,Коды!$A$2:$B$1047,2,FALSE)</f>
        <v>Обеспечение деятельности  финансовых,налоговых и таможенных  органов и органов  финансового(финансово-бюджетного) надзора</v>
      </c>
      <c r="C186" s="175">
        <f t="shared" si="27"/>
        <v>933</v>
      </c>
      <c r="D186" s="130">
        <f t="shared" si="28"/>
        <v>1</v>
      </c>
      <c r="E186" s="131" t="str">
        <f t="shared" si="29"/>
        <v>06</v>
      </c>
      <c r="F186" s="132" t="str">
        <f t="shared" si="30"/>
        <v/>
      </c>
      <c r="G186" s="129" t="str">
        <f t="shared" si="30"/>
        <v/>
      </c>
      <c r="H186" s="129"/>
      <c r="I186" s="276"/>
      <c r="J186" s="347"/>
      <c r="K186" s="377">
        <v>106</v>
      </c>
      <c r="L186" s="374"/>
      <c r="M186" s="373"/>
      <c r="N186" s="342">
        <v>523.908</v>
      </c>
      <c r="O186" s="385">
        <v>382.10743</v>
      </c>
      <c r="P186" s="288">
        <f t="shared" si="15"/>
        <v>72.93407048565778</v>
      </c>
      <c r="Q186" s="337"/>
      <c r="R186" s="337"/>
      <c r="S186" s="337"/>
    </row>
    <row r="187" spans="1:19" ht="93">
      <c r="A187" s="144">
        <f t="shared" si="21"/>
        <v>2900000000</v>
      </c>
      <c r="B187" s="133" t="str">
        <f>VLOOKUP(A187,Коды!$A$2:$B$1047,2,FALSE)</f>
        <v xml:space="preserve">Муниципальная программа "Совершенствование организации по решению вопросов местного значения" на 2019-2025 гг.
</v>
      </c>
      <c r="C187" s="129">
        <f t="shared" si="27"/>
        <v>933</v>
      </c>
      <c r="D187" s="130">
        <f t="shared" si="28"/>
        <v>1</v>
      </c>
      <c r="E187" s="131" t="str">
        <f t="shared" si="29"/>
        <v>06</v>
      </c>
      <c r="F187" s="132">
        <f t="shared" si="30"/>
        <v>2900000000</v>
      </c>
      <c r="G187" s="129" t="str">
        <f t="shared" si="30"/>
        <v/>
      </c>
      <c r="H187" s="129"/>
      <c r="I187" s="276"/>
      <c r="J187" s="347"/>
      <c r="K187" s="276"/>
      <c r="L187" s="280">
        <v>2900000000</v>
      </c>
      <c r="M187" s="280"/>
      <c r="N187" s="341">
        <v>523.908</v>
      </c>
      <c r="O187" s="275">
        <v>382.10743</v>
      </c>
      <c r="P187" s="288">
        <f t="shared" si="15"/>
        <v>72.93407048565778</v>
      </c>
      <c r="Q187" s="336"/>
      <c r="R187" s="336"/>
      <c r="S187" s="336"/>
    </row>
    <row r="188" spans="1:19" s="150" customFormat="1" ht="46.5">
      <c r="A188" s="177">
        <f t="shared" si="21"/>
        <v>120</v>
      </c>
      <c r="B188" s="133" t="str">
        <f>VLOOKUP(A188,Коды!$A$2:$B$1047,2,FALSE)</f>
        <v>Расходы на выплаты персоналу государственных (муниципальных) органов</v>
      </c>
      <c r="C188" s="129">
        <f t="shared" si="27"/>
        <v>933</v>
      </c>
      <c r="D188" s="130">
        <f t="shared" si="28"/>
        <v>1</v>
      </c>
      <c r="E188" s="131" t="str">
        <f t="shared" si="29"/>
        <v>06</v>
      </c>
      <c r="F188" s="132">
        <f t="shared" si="30"/>
        <v>2900000000</v>
      </c>
      <c r="G188" s="129">
        <f t="shared" si="30"/>
        <v>120</v>
      </c>
      <c r="H188" s="129"/>
      <c r="I188" s="282"/>
      <c r="J188" s="350"/>
      <c r="K188" s="282"/>
      <c r="L188" s="280"/>
      <c r="M188" s="280">
        <v>120</v>
      </c>
      <c r="N188" s="341">
        <v>523.908</v>
      </c>
      <c r="O188" s="275">
        <v>382.10743</v>
      </c>
      <c r="P188" s="288">
        <f t="shared" si="15"/>
        <v>72.93407048565778</v>
      </c>
      <c r="Q188" s="337"/>
      <c r="R188" s="337"/>
      <c r="S188" s="337"/>
    </row>
    <row r="189" spans="1:19" ht="12.75">
      <c r="A189" s="144">
        <f t="shared" si="21"/>
        <v>0</v>
      </c>
      <c r="B189" s="133" t="str">
        <f>VLOOKUP(A189,Коды!$A$2:$B$1047,2,FALSE)</f>
        <v xml:space="preserve">  </v>
      </c>
      <c r="C189" s="129" t="str">
        <f t="shared" si="27"/>
        <v/>
      </c>
      <c r="D189" s="130" t="str">
        <f t="shared" si="28"/>
        <v/>
      </c>
      <c r="E189" s="131" t="str">
        <f t="shared" si="29"/>
        <v/>
      </c>
      <c r="F189" s="132" t="str">
        <f t="shared" si="30"/>
        <v/>
      </c>
      <c r="G189" s="129" t="str">
        <f t="shared" si="30"/>
        <v/>
      </c>
      <c r="H189" s="129"/>
      <c r="I189" s="285"/>
      <c r="J189" s="280"/>
      <c r="K189" s="280"/>
      <c r="L189" s="280"/>
      <c r="M189" s="280"/>
      <c r="N189" s="346"/>
      <c r="O189" s="278"/>
      <c r="P189" s="288"/>
      <c r="Q189" s="338"/>
      <c r="R189" s="338"/>
      <c r="S189" s="338"/>
    </row>
    <row r="190" spans="1:19" ht="69.75">
      <c r="A190" s="144">
        <f t="shared" si="21"/>
        <v>940</v>
      </c>
      <c r="B190" s="133" t="str">
        <f>VLOOKUP(A190,Коды!$A$2:$B$1047,2,FALSE)</f>
        <v>Комитет по управлению муниципальным имуществом администрации м.р. Камышлинский Самарской области</v>
      </c>
      <c r="C190" s="129">
        <f t="shared" si="27"/>
        <v>940</v>
      </c>
      <c r="D190" s="130" t="str">
        <f t="shared" si="28"/>
        <v/>
      </c>
      <c r="E190" s="131" t="str">
        <f t="shared" si="29"/>
        <v/>
      </c>
      <c r="F190" s="132" t="str">
        <f t="shared" si="30"/>
        <v/>
      </c>
      <c r="G190" s="129" t="str">
        <f t="shared" si="30"/>
        <v/>
      </c>
      <c r="H190" s="129"/>
      <c r="I190" s="287">
        <v>940</v>
      </c>
      <c r="J190" s="362"/>
      <c r="K190" s="362"/>
      <c r="L190" s="362"/>
      <c r="M190" s="363"/>
      <c r="N190" s="288">
        <v>14019.7</v>
      </c>
      <c r="O190" s="289">
        <v>8072.297209999999</v>
      </c>
      <c r="P190" s="288">
        <f t="shared" si="15"/>
        <v>57.578244969578506</v>
      </c>
      <c r="Q190" s="337"/>
      <c r="R190" s="337"/>
      <c r="S190" s="337"/>
    </row>
    <row r="191" spans="1:19" ht="12.75">
      <c r="A191" s="144">
        <f t="shared" si="21"/>
        <v>1</v>
      </c>
      <c r="B191" s="133" t="str">
        <f>VLOOKUP(A191,Коды!$A$2:$B$1047,2,FALSE)</f>
        <v>Общегосударственные вопросы</v>
      </c>
      <c r="C191" s="129">
        <f t="shared" si="27"/>
        <v>940</v>
      </c>
      <c r="D191" s="130">
        <f t="shared" si="28"/>
        <v>1</v>
      </c>
      <c r="E191" s="131" t="str">
        <f t="shared" si="29"/>
        <v/>
      </c>
      <c r="F191" s="132" t="str">
        <f aca="true" t="shared" si="31" ref="F191:G206">IF(K191&lt;&gt;"","",IF(L191&lt;&gt;"",L191,IF(E191="","",F190)))</f>
        <v/>
      </c>
      <c r="G191" s="129" t="str">
        <f t="shared" si="31"/>
        <v/>
      </c>
      <c r="H191" s="129"/>
      <c r="I191" s="276"/>
      <c r="J191" s="277">
        <v>1</v>
      </c>
      <c r="K191" s="344"/>
      <c r="L191" s="344"/>
      <c r="M191" s="345"/>
      <c r="N191" s="341">
        <v>4846.684</v>
      </c>
      <c r="O191" s="275">
        <v>3629.3498099999997</v>
      </c>
      <c r="P191" s="288">
        <f t="shared" si="15"/>
        <v>74.88315330646684</v>
      </c>
      <c r="Q191" s="337"/>
      <c r="R191" s="337"/>
      <c r="S191" s="337"/>
    </row>
    <row r="192" spans="1:19" ht="93">
      <c r="A192" s="144">
        <f t="shared" si="21"/>
        <v>1040</v>
      </c>
      <c r="B192" s="133" t="str">
        <f>VLOOKUP(A192,Коды!$A$2:$B$1047,2,FALSE)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C192" s="129">
        <f t="shared" si="27"/>
        <v>940</v>
      </c>
      <c r="D192" s="130">
        <f t="shared" si="28"/>
        <v>1</v>
      </c>
      <c r="E192" s="131" t="str">
        <f t="shared" si="29"/>
        <v>04</v>
      </c>
      <c r="F192" s="132" t="str">
        <f t="shared" si="31"/>
        <v/>
      </c>
      <c r="G192" s="129" t="str">
        <f t="shared" si="31"/>
        <v/>
      </c>
      <c r="H192" s="129"/>
      <c r="I192" s="276"/>
      <c r="J192" s="347"/>
      <c r="K192" s="370">
        <v>104</v>
      </c>
      <c r="L192" s="371"/>
      <c r="M192" s="372"/>
      <c r="N192" s="342">
        <v>441.024</v>
      </c>
      <c r="O192" s="385">
        <v>118.56127000000001</v>
      </c>
      <c r="P192" s="288">
        <f t="shared" si="15"/>
        <v>26.883178693223048</v>
      </c>
      <c r="Q192" s="337"/>
      <c r="R192" s="337"/>
      <c r="S192" s="337"/>
    </row>
    <row r="193" spans="1:19" ht="93">
      <c r="A193" s="144">
        <f t="shared" si="21"/>
        <v>2000000000</v>
      </c>
      <c r="B193" s="133" t="str">
        <f>VLOOKUP(A193,Коды!$A$2:$B$1047,2,FALSE)</f>
        <v xml:space="preserve">Муниципальная программа  "Охрана окружающей среды и обеспечение экологической безопасности населения " на 2019-2025гг. </v>
      </c>
      <c r="C193" s="129">
        <f t="shared" si="27"/>
        <v>940</v>
      </c>
      <c r="D193" s="130">
        <f t="shared" si="28"/>
        <v>1</v>
      </c>
      <c r="E193" s="131" t="str">
        <f t="shared" si="29"/>
        <v>04</v>
      </c>
      <c r="F193" s="132">
        <f t="shared" si="31"/>
        <v>2000000000</v>
      </c>
      <c r="G193" s="129" t="str">
        <f t="shared" si="31"/>
        <v/>
      </c>
      <c r="H193" s="129"/>
      <c r="I193" s="276"/>
      <c r="J193" s="347"/>
      <c r="K193" s="357"/>
      <c r="L193" s="280">
        <v>2000000000</v>
      </c>
      <c r="M193" s="280"/>
      <c r="N193" s="341">
        <v>441.024</v>
      </c>
      <c r="O193" s="275">
        <v>118.56127000000001</v>
      </c>
      <c r="P193" s="288">
        <f t="shared" si="15"/>
        <v>26.883178693223048</v>
      </c>
      <c r="Q193" s="337"/>
      <c r="R193" s="337"/>
      <c r="S193" s="337"/>
    </row>
    <row r="194" spans="1:19" ht="46.5">
      <c r="A194" s="144">
        <f t="shared" si="21"/>
        <v>120</v>
      </c>
      <c r="B194" s="133" t="str">
        <f>VLOOKUP(A194,Коды!$A$2:$B$1047,2,FALSE)</f>
        <v>Расходы на выплаты персоналу государственных (муниципальных) органов</v>
      </c>
      <c r="C194" s="129">
        <f t="shared" si="27"/>
        <v>940</v>
      </c>
      <c r="D194" s="130">
        <f t="shared" si="28"/>
        <v>1</v>
      </c>
      <c r="E194" s="131" t="str">
        <f t="shared" si="29"/>
        <v>04</v>
      </c>
      <c r="F194" s="132">
        <f t="shared" si="31"/>
        <v>2000000000</v>
      </c>
      <c r="G194" s="129">
        <f t="shared" si="31"/>
        <v>120</v>
      </c>
      <c r="H194" s="129"/>
      <c r="I194" s="276"/>
      <c r="J194" s="347"/>
      <c r="K194" s="358"/>
      <c r="L194" s="280"/>
      <c r="M194" s="280">
        <v>120</v>
      </c>
      <c r="N194" s="341">
        <v>441.024</v>
      </c>
      <c r="O194" s="275">
        <v>118.56127000000001</v>
      </c>
      <c r="P194" s="288">
        <f t="shared" si="15"/>
        <v>26.883178693223048</v>
      </c>
      <c r="Q194" s="338"/>
      <c r="R194" s="338"/>
      <c r="S194" s="338"/>
    </row>
    <row r="195" spans="1:19" ht="12.75">
      <c r="A195" s="144">
        <f t="shared" si="21"/>
        <v>1130</v>
      </c>
      <c r="B195" s="133" t="str">
        <f>VLOOKUP(A195,Коды!$A$2:$B$1047,2,FALSE)</f>
        <v>Другие общегосударственные вопросы</v>
      </c>
      <c r="C195" s="129">
        <f t="shared" si="27"/>
        <v>940</v>
      </c>
      <c r="D195" s="130">
        <f t="shared" si="28"/>
        <v>1</v>
      </c>
      <c r="E195" s="131" t="str">
        <f t="shared" si="29"/>
        <v>13</v>
      </c>
      <c r="F195" s="132" t="str">
        <f t="shared" si="31"/>
        <v/>
      </c>
      <c r="G195" s="129" t="str">
        <f t="shared" si="31"/>
        <v/>
      </c>
      <c r="H195" s="129"/>
      <c r="I195" s="276"/>
      <c r="J195" s="347"/>
      <c r="K195" s="290">
        <v>113</v>
      </c>
      <c r="L195" s="368"/>
      <c r="M195" s="369"/>
      <c r="N195" s="342">
        <v>4405.66</v>
      </c>
      <c r="O195" s="385">
        <v>3510.7885399999996</v>
      </c>
      <c r="P195" s="288">
        <f t="shared" si="15"/>
        <v>79.68814070990497</v>
      </c>
      <c r="Q195" s="337"/>
      <c r="R195" s="337"/>
      <c r="S195" s="337"/>
    </row>
    <row r="196" spans="1:19" ht="69.75">
      <c r="A196" s="144">
        <f t="shared" si="21"/>
        <v>1400000000</v>
      </c>
      <c r="B196" s="133" t="str">
        <f>VLOOKUP(A196,Коды!$A$2:$B$1047,2,FALSE)</f>
        <v>Муниципальная программа «Повышение эффективности управления имуществом и земельными ресурсами» на 2019-2025 гг.</v>
      </c>
      <c r="C196" s="129">
        <f t="shared" si="27"/>
        <v>940</v>
      </c>
      <c r="D196" s="130">
        <f t="shared" si="28"/>
        <v>1</v>
      </c>
      <c r="E196" s="131" t="str">
        <f t="shared" si="29"/>
        <v>13</v>
      </c>
      <c r="F196" s="132">
        <f t="shared" si="31"/>
        <v>1400000000</v>
      </c>
      <c r="G196" s="129" t="str">
        <f t="shared" si="31"/>
        <v/>
      </c>
      <c r="H196" s="129"/>
      <c r="I196" s="276"/>
      <c r="J196" s="347"/>
      <c r="K196" s="348"/>
      <c r="L196" s="282">
        <v>1400000000</v>
      </c>
      <c r="M196" s="281"/>
      <c r="N196" s="341">
        <v>4405.66</v>
      </c>
      <c r="O196" s="275">
        <v>3510.7885399999996</v>
      </c>
      <c r="P196" s="288">
        <f t="shared" si="15"/>
        <v>79.68814070990497</v>
      </c>
      <c r="Q196" s="337"/>
      <c r="R196" s="337"/>
      <c r="S196" s="337"/>
    </row>
    <row r="197" spans="1:19" ht="46.5">
      <c r="A197" s="144">
        <f t="shared" si="21"/>
        <v>120</v>
      </c>
      <c r="B197" s="133" t="str">
        <f>VLOOKUP(A197,Коды!$A$2:$B$1047,2,FALSE)</f>
        <v>Расходы на выплаты персоналу государственных (муниципальных) органов</v>
      </c>
      <c r="C197" s="129">
        <f t="shared" si="27"/>
        <v>940</v>
      </c>
      <c r="D197" s="130">
        <f t="shared" si="28"/>
        <v>1</v>
      </c>
      <c r="E197" s="131" t="str">
        <f t="shared" si="29"/>
        <v>13</v>
      </c>
      <c r="F197" s="132">
        <f t="shared" si="31"/>
        <v>1400000000</v>
      </c>
      <c r="G197" s="129">
        <f t="shared" si="31"/>
        <v>120</v>
      </c>
      <c r="H197" s="129"/>
      <c r="I197" s="276"/>
      <c r="J197" s="347"/>
      <c r="K197" s="348"/>
      <c r="L197" s="276"/>
      <c r="M197" s="280">
        <v>120</v>
      </c>
      <c r="N197" s="341">
        <v>1893.9399999999998</v>
      </c>
      <c r="O197" s="275">
        <v>1448.8058899999999</v>
      </c>
      <c r="P197" s="288">
        <f t="shared" si="15"/>
        <v>76.49692651298352</v>
      </c>
      <c r="Q197" s="337"/>
      <c r="R197" s="337"/>
      <c r="S197" s="337"/>
    </row>
    <row r="198" spans="1:19" ht="69.75">
      <c r="A198" s="144">
        <f t="shared" si="21"/>
        <v>240</v>
      </c>
      <c r="B198" s="133" t="str">
        <f>VLOOKUP(A198,Коды!$A$2:$B$1047,2,FALSE)</f>
        <v>Иные закупки товаров, работ и услуг для обеспечения государственных (муниципальных) нужд</v>
      </c>
      <c r="C198" s="129">
        <f t="shared" si="27"/>
        <v>940</v>
      </c>
      <c r="D198" s="130">
        <f t="shared" si="28"/>
        <v>1</v>
      </c>
      <c r="E198" s="131" t="str">
        <f t="shared" si="29"/>
        <v>13</v>
      </c>
      <c r="F198" s="132">
        <f t="shared" si="31"/>
        <v>1400000000</v>
      </c>
      <c r="G198" s="129">
        <f t="shared" si="31"/>
        <v>240</v>
      </c>
      <c r="H198" s="129"/>
      <c r="I198" s="276"/>
      <c r="J198" s="347"/>
      <c r="K198" s="348"/>
      <c r="L198" s="276"/>
      <c r="M198" s="282">
        <v>240</v>
      </c>
      <c r="N198" s="341">
        <v>367</v>
      </c>
      <c r="O198" s="275">
        <v>254.51157</v>
      </c>
      <c r="P198" s="288">
        <f t="shared" si="15"/>
        <v>69.34920163487739</v>
      </c>
      <c r="Q198" s="336"/>
      <c r="R198" s="336"/>
      <c r="S198" s="336"/>
    </row>
    <row r="199" spans="1:19" ht="12.75">
      <c r="A199" s="144">
        <f t="shared" si="21"/>
        <v>850</v>
      </c>
      <c r="B199" s="133" t="str">
        <f>VLOOKUP(A199,Коды!$A$2:$B$1047,2,FALSE)</f>
        <v>Уплата налогов, сборов и иных платежей</v>
      </c>
      <c r="C199" s="129">
        <f t="shared" si="27"/>
        <v>940</v>
      </c>
      <c r="D199" s="130">
        <f t="shared" si="28"/>
        <v>1</v>
      </c>
      <c r="E199" s="131" t="str">
        <f t="shared" si="29"/>
        <v>13</v>
      </c>
      <c r="F199" s="132">
        <f t="shared" si="31"/>
        <v>1400000000</v>
      </c>
      <c r="G199" s="129">
        <f t="shared" si="31"/>
        <v>850</v>
      </c>
      <c r="H199" s="129"/>
      <c r="I199" s="276"/>
      <c r="J199" s="350"/>
      <c r="K199" s="349"/>
      <c r="L199" s="282"/>
      <c r="M199" s="280">
        <v>850</v>
      </c>
      <c r="N199" s="341">
        <v>2144.7200000000003</v>
      </c>
      <c r="O199" s="275">
        <v>1807.47108</v>
      </c>
      <c r="P199" s="288">
        <f t="shared" si="15"/>
        <v>84.27538699690402</v>
      </c>
      <c r="Q199" s="337"/>
      <c r="R199" s="337"/>
      <c r="S199" s="337"/>
    </row>
    <row r="200" spans="1:19" ht="12.75">
      <c r="A200" s="144">
        <f t="shared" si="21"/>
        <v>5</v>
      </c>
      <c r="B200" s="133" t="str">
        <f>VLOOKUP(A200,Коды!$A$2:$B$1047,2,FALSE)</f>
        <v>Жилищно-коммунальное хозяйство</v>
      </c>
      <c r="C200" s="129">
        <f t="shared" si="27"/>
        <v>940</v>
      </c>
      <c r="D200" s="130">
        <f t="shared" si="28"/>
        <v>5</v>
      </c>
      <c r="E200" s="131" t="str">
        <f t="shared" si="29"/>
        <v/>
      </c>
      <c r="F200" s="132" t="str">
        <f t="shared" si="31"/>
        <v/>
      </c>
      <c r="G200" s="129" t="str">
        <f t="shared" si="31"/>
        <v/>
      </c>
      <c r="H200" s="129"/>
      <c r="I200" s="276"/>
      <c r="J200" s="282">
        <v>5</v>
      </c>
      <c r="K200" s="284"/>
      <c r="L200" s="284"/>
      <c r="M200" s="281"/>
      <c r="N200" s="341">
        <v>95.362</v>
      </c>
      <c r="O200" s="275">
        <v>24.511400000000002</v>
      </c>
      <c r="P200" s="288">
        <f t="shared" si="15"/>
        <v>25.70352970785009</v>
      </c>
      <c r="Q200" s="338"/>
      <c r="R200" s="338"/>
      <c r="S200" s="338"/>
    </row>
    <row r="201" spans="1:19" ht="12.75">
      <c r="A201" s="144">
        <f t="shared" si="21"/>
        <v>5010</v>
      </c>
      <c r="B201" s="133"/>
      <c r="C201" s="175">
        <f t="shared" si="27"/>
        <v>940</v>
      </c>
      <c r="D201" s="130">
        <f t="shared" si="28"/>
        <v>5</v>
      </c>
      <c r="E201" s="131" t="str">
        <f t="shared" si="29"/>
        <v>01</v>
      </c>
      <c r="F201" s="132" t="str">
        <f t="shared" si="31"/>
        <v/>
      </c>
      <c r="G201" s="129" t="str">
        <f t="shared" si="31"/>
        <v/>
      </c>
      <c r="H201" s="129"/>
      <c r="I201" s="276"/>
      <c r="J201" s="276"/>
      <c r="K201" s="377">
        <v>501</v>
      </c>
      <c r="L201" s="374"/>
      <c r="M201" s="373"/>
      <c r="N201" s="342">
        <v>95.362</v>
      </c>
      <c r="O201" s="385">
        <v>24.511400000000002</v>
      </c>
      <c r="P201" s="288">
        <f t="shared" si="15"/>
        <v>25.70352970785009</v>
      </c>
      <c r="Q201" s="337"/>
      <c r="R201" s="337"/>
      <c r="S201" s="337"/>
    </row>
    <row r="202" spans="1:19" ht="69.75">
      <c r="A202" s="144">
        <f t="shared" si="21"/>
        <v>1100000000</v>
      </c>
      <c r="B202" s="133" t="str">
        <f>VLOOKUP(A202,Коды!$A$2:$B$1047,2,FALSE)</f>
        <v>Муниципальная программа «Содержание и развитие жилищного хозяйства и коммунальной инфраструктуры » на 2019-2021 годы</v>
      </c>
      <c r="C202" s="129">
        <f t="shared" si="27"/>
        <v>940</v>
      </c>
      <c r="D202" s="130">
        <f t="shared" si="28"/>
        <v>5</v>
      </c>
      <c r="E202" s="131" t="str">
        <f t="shared" si="29"/>
        <v>01</v>
      </c>
      <c r="F202" s="132">
        <f t="shared" si="31"/>
        <v>1100000000</v>
      </c>
      <c r="G202" s="129" t="str">
        <f t="shared" si="31"/>
        <v/>
      </c>
      <c r="H202" s="129"/>
      <c r="I202" s="276"/>
      <c r="J202" s="276"/>
      <c r="K202" s="276"/>
      <c r="L202" s="282">
        <v>1100000000</v>
      </c>
      <c r="M202" s="281"/>
      <c r="N202" s="341">
        <v>95.362</v>
      </c>
      <c r="O202" s="275">
        <v>24.511400000000002</v>
      </c>
      <c r="P202" s="288">
        <f t="shared" si="15"/>
        <v>25.70352970785009</v>
      </c>
      <c r="Q202" s="337"/>
      <c r="R202" s="337"/>
      <c r="S202" s="337"/>
    </row>
    <row r="203" spans="1:19" s="187" customFormat="1" ht="12.75">
      <c r="A203" s="186">
        <f t="shared" si="21"/>
        <v>240</v>
      </c>
      <c r="B203" s="197"/>
      <c r="C203" s="175">
        <f t="shared" si="27"/>
        <v>940</v>
      </c>
      <c r="D203" s="198">
        <f t="shared" si="28"/>
        <v>5</v>
      </c>
      <c r="E203" s="328" t="str">
        <f t="shared" si="29"/>
        <v>01</v>
      </c>
      <c r="F203" s="199">
        <f t="shared" si="31"/>
        <v>1100000000</v>
      </c>
      <c r="G203" s="175">
        <f t="shared" si="31"/>
        <v>240</v>
      </c>
      <c r="H203" s="175"/>
      <c r="I203" s="276"/>
      <c r="J203" s="282"/>
      <c r="K203" s="282"/>
      <c r="L203" s="282"/>
      <c r="M203" s="282">
        <v>240</v>
      </c>
      <c r="N203" s="341">
        <v>95.362</v>
      </c>
      <c r="O203" s="275">
        <v>24.511400000000002</v>
      </c>
      <c r="P203" s="288">
        <f aca="true" t="shared" si="32" ref="P203:P211">O203/N203*100</f>
        <v>25.70352970785009</v>
      </c>
      <c r="Q203" s="338"/>
      <c r="R203" s="338"/>
      <c r="S203" s="338"/>
    </row>
    <row r="204" spans="1:19" ht="12.75">
      <c r="A204" s="144">
        <f t="shared" si="21"/>
        <v>6</v>
      </c>
      <c r="B204" s="133" t="str">
        <f>VLOOKUP(A204,Коды!$A$2:$B$1047,2,FALSE)</f>
        <v>Охрана окружающей среды</v>
      </c>
      <c r="C204" s="129">
        <f t="shared" si="27"/>
        <v>940</v>
      </c>
      <c r="D204" s="130">
        <f t="shared" si="28"/>
        <v>6</v>
      </c>
      <c r="E204" s="131" t="str">
        <f t="shared" si="29"/>
        <v/>
      </c>
      <c r="F204" s="132" t="str">
        <f t="shared" si="31"/>
        <v/>
      </c>
      <c r="G204" s="129" t="str">
        <f t="shared" si="31"/>
        <v/>
      </c>
      <c r="H204" s="129"/>
      <c r="I204" s="276"/>
      <c r="J204" s="280">
        <v>6</v>
      </c>
      <c r="K204" s="280"/>
      <c r="L204" s="280"/>
      <c r="M204" s="280"/>
      <c r="N204" s="341">
        <v>2450</v>
      </c>
      <c r="O204" s="275">
        <v>0</v>
      </c>
      <c r="P204" s="288">
        <f t="shared" si="32"/>
        <v>0</v>
      </c>
      <c r="Q204" s="337"/>
      <c r="R204" s="337"/>
      <c r="S204" s="337"/>
    </row>
    <row r="205" spans="1:19" ht="12.75">
      <c r="A205" s="144">
        <f t="shared" si="21"/>
        <v>6050</v>
      </c>
      <c r="B205" s="133"/>
      <c r="C205" s="129">
        <f t="shared" si="27"/>
        <v>940</v>
      </c>
      <c r="D205" s="130">
        <f t="shared" si="28"/>
        <v>6</v>
      </c>
      <c r="E205" s="131" t="str">
        <f t="shared" si="29"/>
        <v>05</v>
      </c>
      <c r="F205" s="132" t="str">
        <f t="shared" si="31"/>
        <v/>
      </c>
      <c r="G205" s="129" t="str">
        <f t="shared" si="31"/>
        <v/>
      </c>
      <c r="H205" s="129"/>
      <c r="I205" s="276"/>
      <c r="J205" s="280"/>
      <c r="K205" s="352">
        <v>605</v>
      </c>
      <c r="L205" s="352"/>
      <c r="M205" s="352"/>
      <c r="N205" s="342">
        <v>2450</v>
      </c>
      <c r="O205" s="385">
        <v>0</v>
      </c>
      <c r="P205" s="288">
        <f t="shared" si="32"/>
        <v>0</v>
      </c>
      <c r="Q205" s="337"/>
      <c r="R205" s="337"/>
      <c r="S205" s="337"/>
    </row>
    <row r="206" spans="1:19" ht="93">
      <c r="A206" s="144">
        <f t="shared" si="21"/>
        <v>2000000000</v>
      </c>
      <c r="B206" s="133" t="str">
        <f>VLOOKUP(A206,Коды!$A$2:$B$1047,2,FALSE)</f>
        <v xml:space="preserve">Муниципальная программа  "Охрана окружающей среды и обеспечение экологической безопасности населения " на 2019-2025гг. </v>
      </c>
      <c r="C206" s="129">
        <f t="shared" si="27"/>
        <v>940</v>
      </c>
      <c r="D206" s="130">
        <f t="shared" si="28"/>
        <v>6</v>
      </c>
      <c r="E206" s="131" t="str">
        <f t="shared" si="29"/>
        <v>05</v>
      </c>
      <c r="F206" s="132">
        <f t="shared" si="31"/>
        <v>2000000000</v>
      </c>
      <c r="G206" s="129" t="str">
        <f t="shared" si="31"/>
        <v/>
      </c>
      <c r="H206" s="129"/>
      <c r="I206" s="276"/>
      <c r="J206" s="280"/>
      <c r="K206" s="280"/>
      <c r="L206" s="280">
        <v>2000000000</v>
      </c>
      <c r="M206" s="280"/>
      <c r="N206" s="341">
        <v>2450</v>
      </c>
      <c r="O206" s="275">
        <v>0</v>
      </c>
      <c r="P206" s="288">
        <f t="shared" si="32"/>
        <v>0</v>
      </c>
      <c r="Q206" s="337"/>
      <c r="R206" s="337"/>
      <c r="S206" s="337"/>
    </row>
    <row r="207" spans="1:19" ht="69.75">
      <c r="A207" s="144">
        <f t="shared" si="21"/>
        <v>240</v>
      </c>
      <c r="B207" s="178" t="str">
        <f>VLOOKUP(A207,Коды!$A$2:$B$1047,2,FALSE)</f>
        <v>Иные закупки товаров, работ и услуг для обеспечения государственных (муниципальных) нужд</v>
      </c>
      <c r="C207" s="129">
        <f t="shared" si="27"/>
        <v>940</v>
      </c>
      <c r="D207" s="130">
        <f t="shared" si="28"/>
        <v>6</v>
      </c>
      <c r="E207" s="131" t="str">
        <f t="shared" si="29"/>
        <v>05</v>
      </c>
      <c r="F207" s="132">
        <f aca="true" t="shared" si="33" ref="F207:G217">IF(K207&lt;&gt;"","",IF(L207&lt;&gt;"",L207,IF(E207="","",F206)))</f>
        <v>2000000000</v>
      </c>
      <c r="G207" s="129">
        <f t="shared" si="33"/>
        <v>240</v>
      </c>
      <c r="H207" s="129"/>
      <c r="I207" s="384"/>
      <c r="J207" s="280"/>
      <c r="K207" s="280"/>
      <c r="L207" s="280"/>
      <c r="M207" s="280">
        <v>240</v>
      </c>
      <c r="N207" s="341">
        <v>2450</v>
      </c>
      <c r="O207" s="275">
        <v>0</v>
      </c>
      <c r="P207" s="288">
        <f t="shared" si="32"/>
        <v>0</v>
      </c>
      <c r="Q207" s="337"/>
      <c r="R207" s="337"/>
      <c r="S207" s="337"/>
    </row>
    <row r="208" spans="1:19" ht="12.75">
      <c r="A208" s="144">
        <f t="shared" si="21"/>
        <v>10</v>
      </c>
      <c r="B208" s="133" t="str">
        <f>VLOOKUP(A208,Коды!$A$2:$B$1047,2,FALSE)</f>
        <v>Социальная политика</v>
      </c>
      <c r="C208" s="129">
        <f t="shared" si="27"/>
        <v>940</v>
      </c>
      <c r="D208" s="130">
        <f t="shared" si="28"/>
        <v>10</v>
      </c>
      <c r="E208" s="131" t="str">
        <f t="shared" si="29"/>
        <v/>
      </c>
      <c r="F208" s="132" t="str">
        <f t="shared" si="33"/>
        <v/>
      </c>
      <c r="G208" s="129" t="str">
        <f t="shared" si="33"/>
        <v/>
      </c>
      <c r="H208" s="129"/>
      <c r="I208" s="282"/>
      <c r="J208" s="273">
        <v>10</v>
      </c>
      <c r="K208" s="343"/>
      <c r="L208" s="343"/>
      <c r="M208" s="274"/>
      <c r="N208" s="341">
        <v>6627.654</v>
      </c>
      <c r="O208" s="275">
        <v>4418.436</v>
      </c>
      <c r="P208" s="288">
        <f t="shared" si="32"/>
        <v>66.66666666666666</v>
      </c>
      <c r="Q208" s="337"/>
      <c r="R208" s="337"/>
      <c r="S208" s="337"/>
    </row>
    <row r="209" spans="1:19" ht="12.75">
      <c r="A209" s="144">
        <f t="shared" si="21"/>
        <v>10040</v>
      </c>
      <c r="B209" s="133" t="str">
        <f>VLOOKUP(A209,Коды!$A$2:$B$1047,2,FALSE)</f>
        <v>Охрана семьи, материнства и детства</v>
      </c>
      <c r="C209" s="129">
        <f t="shared" si="27"/>
        <v>940</v>
      </c>
      <c r="D209" s="130">
        <f t="shared" si="28"/>
        <v>10</v>
      </c>
      <c r="E209" s="131" t="str">
        <f t="shared" si="29"/>
        <v>04</v>
      </c>
      <c r="F209" s="132" t="str">
        <f t="shared" si="33"/>
        <v/>
      </c>
      <c r="G209" s="129" t="str">
        <f t="shared" si="33"/>
        <v/>
      </c>
      <c r="H209" s="129"/>
      <c r="I209" s="276"/>
      <c r="J209" s="276"/>
      <c r="K209" s="295">
        <v>1004</v>
      </c>
      <c r="L209" s="375"/>
      <c r="M209" s="378"/>
      <c r="N209" s="342">
        <v>6627.654</v>
      </c>
      <c r="O209" s="385">
        <v>4418.436</v>
      </c>
      <c r="P209" s="288">
        <f t="shared" si="32"/>
        <v>66.66666666666666</v>
      </c>
      <c r="Q209" s="338"/>
      <c r="R209" s="338"/>
      <c r="S209" s="338"/>
    </row>
    <row r="210" spans="1:19" ht="93">
      <c r="A210" s="144">
        <f t="shared" si="21"/>
        <v>700000000</v>
      </c>
      <c r="B210" s="133" t="str">
        <f>VLOOKUP(A210,Коды!$A$2:$B$1047,2,FALSE)</f>
        <v>Муниципальная программа «Социальная поддержка старшего поколения, ветеранов и инвалидов и иных категорий граждан » на 2019-2025 годы</v>
      </c>
      <c r="C210" s="129">
        <f t="shared" si="27"/>
        <v>940</v>
      </c>
      <c r="D210" s="130">
        <f t="shared" si="28"/>
        <v>10</v>
      </c>
      <c r="E210" s="131" t="str">
        <f t="shared" si="29"/>
        <v>04</v>
      </c>
      <c r="F210" s="132">
        <f t="shared" si="33"/>
        <v>700000000</v>
      </c>
      <c r="G210" s="129" t="str">
        <f t="shared" si="33"/>
        <v/>
      </c>
      <c r="H210" s="129"/>
      <c r="I210" s="276"/>
      <c r="J210" s="276"/>
      <c r="K210" s="276"/>
      <c r="L210" s="273">
        <v>700000000</v>
      </c>
      <c r="M210" s="281"/>
      <c r="N210" s="341">
        <v>6627.654</v>
      </c>
      <c r="O210" s="275">
        <v>4418.436</v>
      </c>
      <c r="P210" s="288">
        <f t="shared" si="32"/>
        <v>66.66666666666666</v>
      </c>
      <c r="Q210" s="337"/>
      <c r="R210" s="337"/>
      <c r="S210" s="337"/>
    </row>
    <row r="211" spans="1:20" s="138" customFormat="1" ht="12.75">
      <c r="A211" s="153">
        <f t="shared" si="21"/>
        <v>410</v>
      </c>
      <c r="B211" s="133" t="str">
        <f>VLOOKUP(A211,Коды!$A$2:$B$1047,2,FALSE)</f>
        <v xml:space="preserve">Бюджетные инвестиции </v>
      </c>
      <c r="C211" s="129">
        <f t="shared" si="27"/>
        <v>940</v>
      </c>
      <c r="D211" s="130">
        <f t="shared" si="28"/>
        <v>10</v>
      </c>
      <c r="E211" s="131" t="str">
        <f t="shared" si="29"/>
        <v>04</v>
      </c>
      <c r="F211" s="132">
        <f t="shared" si="33"/>
        <v>700000000</v>
      </c>
      <c r="G211" s="129">
        <f t="shared" si="33"/>
        <v>410</v>
      </c>
      <c r="H211" s="129"/>
      <c r="I211" s="273"/>
      <c r="J211" s="282"/>
      <c r="K211" s="282"/>
      <c r="L211" s="273"/>
      <c r="M211" s="273">
        <v>410</v>
      </c>
      <c r="N211" s="341">
        <v>6627.654</v>
      </c>
      <c r="O211" s="275">
        <v>4418.436</v>
      </c>
      <c r="P211" s="288">
        <f t="shared" si="32"/>
        <v>66.66666666666666</v>
      </c>
      <c r="Q211" s="278"/>
      <c r="R211" s="278"/>
      <c r="S211" s="278"/>
      <c r="T211" s="154"/>
    </row>
    <row r="212" spans="1:20" s="129" customFormat="1" ht="12.75">
      <c r="A212" s="153">
        <f t="shared" si="21"/>
        <v>0</v>
      </c>
      <c r="B212" s="133" t="str">
        <f>VLOOKUP(A212,Коды!$A$2:$B$1047,2,FALSE)</f>
        <v xml:space="preserve">  </v>
      </c>
      <c r="C212" s="129" t="str">
        <f t="shared" si="27"/>
        <v/>
      </c>
      <c r="D212" s="130" t="str">
        <f t="shared" si="28"/>
        <v/>
      </c>
      <c r="E212" s="131" t="str">
        <f t="shared" si="29"/>
        <v/>
      </c>
      <c r="F212" s="132" t="str">
        <f t="shared" si="33"/>
        <v/>
      </c>
      <c r="G212" s="129" t="str">
        <f t="shared" si="33"/>
        <v/>
      </c>
      <c r="I212" s="285"/>
      <c r="J212" s="280"/>
      <c r="K212" s="280"/>
      <c r="L212" s="280"/>
      <c r="M212" s="280"/>
      <c r="N212" s="346"/>
      <c r="O212" s="278"/>
      <c r="P212" s="288"/>
      <c r="Q212" s="278"/>
      <c r="R212" s="278"/>
      <c r="S212" s="278"/>
      <c r="T212" s="155"/>
    </row>
    <row r="213" spans="1:20" s="129" customFormat="1" ht="68.25">
      <c r="A213" s="153" t="str">
        <f t="shared" si="21"/>
        <v>Общий итог</v>
      </c>
      <c r="B213" s="133">
        <f>VLOOKUP(A213,Коды!$A$2:$B$1047,2,FALSE)</f>
        <v>0</v>
      </c>
      <c r="C213" s="129" t="str">
        <f t="shared" si="27"/>
        <v>Общий итог</v>
      </c>
      <c r="D213" s="130" t="str">
        <f t="shared" si="28"/>
        <v/>
      </c>
      <c r="E213" s="131" t="str">
        <f t="shared" si="29"/>
        <v/>
      </c>
      <c r="F213" s="132" t="str">
        <f t="shared" si="33"/>
        <v/>
      </c>
      <c r="G213" s="129" t="str">
        <f t="shared" si="33"/>
        <v/>
      </c>
      <c r="I213" s="293" t="s">
        <v>64</v>
      </c>
      <c r="J213" s="294"/>
      <c r="K213" s="294"/>
      <c r="L213" s="294"/>
      <c r="M213" s="376"/>
      <c r="N213" s="291">
        <v>183720.11292999997</v>
      </c>
      <c r="O213" s="292">
        <v>133800.13638</v>
      </c>
      <c r="P213" s="288"/>
      <c r="Q213" s="279"/>
      <c r="R213" s="279"/>
      <c r="S213" s="279"/>
      <c r="T213" s="155"/>
    </row>
    <row r="214" spans="1:20" s="129" customFormat="1" ht="12.75">
      <c r="A214" s="153">
        <f t="shared" si="21"/>
        <v>0</v>
      </c>
      <c r="B214" s="133" t="str">
        <f>VLOOKUP(A214,Коды!$A$2:$B$1047,2,FALSE)</f>
        <v xml:space="preserve">  </v>
      </c>
      <c r="C214" s="129" t="str">
        <f t="shared" si="27"/>
        <v/>
      </c>
      <c r="D214" s="130" t="str">
        <f t="shared" si="28"/>
        <v/>
      </c>
      <c r="E214" s="131" t="str">
        <f t="shared" si="29"/>
        <v/>
      </c>
      <c r="F214" s="132" t="str">
        <f t="shared" si="33"/>
        <v/>
      </c>
      <c r="G214" s="129" t="str">
        <f t="shared" si="33"/>
        <v/>
      </c>
      <c r="I214"/>
      <c r="J214"/>
      <c r="K214"/>
      <c r="L214"/>
      <c r="M214"/>
      <c r="N214" s="40"/>
      <c r="O214" s="40"/>
      <c r="P214" s="288"/>
      <c r="Q214" s="278"/>
      <c r="R214" s="278"/>
      <c r="S214" s="278"/>
      <c r="T214" s="155"/>
    </row>
    <row r="215" spans="1:20" s="129" customFormat="1" ht="12.75">
      <c r="A215" s="153">
        <f t="shared" si="21"/>
        <v>0</v>
      </c>
      <c r="B215" s="133" t="str">
        <f>VLOOKUP(A215,Коды!$A$2:$B$1047,2,FALSE)</f>
        <v xml:space="preserve">  </v>
      </c>
      <c r="C215" s="129" t="str">
        <f t="shared" si="27"/>
        <v/>
      </c>
      <c r="D215" s="130" t="str">
        <f t="shared" si="28"/>
        <v/>
      </c>
      <c r="E215" s="131" t="str">
        <f t="shared" si="29"/>
        <v/>
      </c>
      <c r="F215" s="132" t="str">
        <f t="shared" si="33"/>
        <v/>
      </c>
      <c r="G215" s="129" t="str">
        <f t="shared" si="33"/>
        <v/>
      </c>
      <c r="I215"/>
      <c r="J215"/>
      <c r="K215"/>
      <c r="L215"/>
      <c r="M215"/>
      <c r="N215" s="40"/>
      <c r="O215" s="40"/>
      <c r="P215" s="288"/>
      <c r="Q215" s="278"/>
      <c r="R215" s="278"/>
      <c r="S215" s="278"/>
      <c r="T215" s="155"/>
    </row>
    <row r="216" spans="1:20" s="129" customFormat="1" ht="12.75">
      <c r="A216" s="153">
        <f t="shared" si="21"/>
        <v>0</v>
      </c>
      <c r="B216" s="133" t="str">
        <f>VLOOKUP(A216,Коды!$A$2:$B$1047,2,FALSE)</f>
        <v xml:space="preserve">  </v>
      </c>
      <c r="C216" s="129" t="str">
        <f t="shared" si="27"/>
        <v/>
      </c>
      <c r="D216" s="130" t="str">
        <f t="shared" si="28"/>
        <v/>
      </c>
      <c r="E216" s="131" t="str">
        <f t="shared" si="29"/>
        <v/>
      </c>
      <c r="F216" s="132" t="str">
        <f t="shared" si="33"/>
        <v/>
      </c>
      <c r="G216" s="129" t="str">
        <f t="shared" si="33"/>
        <v/>
      </c>
      <c r="I216"/>
      <c r="J216"/>
      <c r="K216"/>
      <c r="L216"/>
      <c r="M216"/>
      <c r="N216" s="40"/>
      <c r="O216" s="40"/>
      <c r="P216" s="288"/>
      <c r="Q216" s="278"/>
      <c r="R216" s="278"/>
      <c r="S216" s="278"/>
      <c r="T216" s="155"/>
    </row>
    <row r="217" spans="1:20" s="129" customFormat="1" ht="12.75">
      <c r="A217" s="153">
        <f t="shared" si="21"/>
        <v>0</v>
      </c>
      <c r="B217" s="133" t="str">
        <f>VLOOKUP(A217,Коды!$A$2:$B$1047,2,FALSE)</f>
        <v xml:space="preserve">  </v>
      </c>
      <c r="C217" s="129" t="str">
        <f t="shared" si="27"/>
        <v/>
      </c>
      <c r="D217" s="130" t="str">
        <f t="shared" si="28"/>
        <v/>
      </c>
      <c r="E217" s="131" t="str">
        <f t="shared" si="29"/>
        <v/>
      </c>
      <c r="F217" s="132" t="str">
        <f t="shared" si="33"/>
        <v/>
      </c>
      <c r="G217" s="129" t="str">
        <f t="shared" si="33"/>
        <v/>
      </c>
      <c r="I217"/>
      <c r="J217"/>
      <c r="K217"/>
      <c r="L217"/>
      <c r="M217"/>
      <c r="N217" s="40"/>
      <c r="O217" s="40"/>
      <c r="P217" s="288"/>
      <c r="Q217" s="279"/>
      <c r="R217" s="279"/>
      <c r="S217" s="279"/>
      <c r="T217" s="155"/>
    </row>
    <row r="218" spans="1:20" s="129" customFormat="1" ht="12.75">
      <c r="A218" s="153">
        <f t="shared" si="21"/>
        <v>0</v>
      </c>
      <c r="B218" s="133" t="str">
        <f>VLOOKUP(A218,Коды!$A$2:$B$1047,2,FALSE)</f>
        <v xml:space="preserve">  </v>
      </c>
      <c r="C218" s="129" t="str">
        <f aca="true" t="shared" si="34" ref="C218:C239">IF(I218="",IF(A218&lt;&gt;0,C217,""),I218)</f>
        <v/>
      </c>
      <c r="D218" s="130" t="str">
        <f aca="true" t="shared" si="35" ref="D218:D239">IF(J218="",IF(C217&lt;&gt;C218,"",D217),J218)</f>
        <v/>
      </c>
      <c r="E218" s="131" t="str">
        <f aca="true" t="shared" si="36" ref="E218:E239">RIGHT(IF(J218&lt;&gt;"","",IF(K218&lt;&gt;"",K218,IF(D218="","",E217))),2)</f>
        <v/>
      </c>
      <c r="F218" s="132" t="str">
        <f aca="true" t="shared" si="37" ref="F218:F239">IF(K218&lt;&gt;"","",IF(L218&lt;&gt;"",L218,IF(E218="","",F217)))</f>
        <v/>
      </c>
      <c r="G218" s="129" t="str">
        <f aca="true" t="shared" si="38" ref="G218:G241">IF(L218&lt;&gt;"","",IF(M218&lt;&gt;"",M218,IF(F218="","",G217)))</f>
        <v/>
      </c>
      <c r="I218"/>
      <c r="J218"/>
      <c r="K218"/>
      <c r="L218"/>
      <c r="M218"/>
      <c r="N218" s="40"/>
      <c r="O218" s="40"/>
      <c r="P218" s="288"/>
      <c r="Q218" s="278"/>
      <c r="R218" s="278"/>
      <c r="S218" s="278"/>
      <c r="T218" s="155"/>
    </row>
    <row r="219" spans="1:20" s="138" customFormat="1" ht="12.75">
      <c r="A219" s="153">
        <f t="shared" si="21"/>
        <v>0</v>
      </c>
      <c r="B219" s="133" t="str">
        <f>VLOOKUP(A219,Коды!$A$2:$B$1047,2,FALSE)</f>
        <v xml:space="preserve">  </v>
      </c>
      <c r="C219" s="129" t="str">
        <f t="shared" si="34"/>
        <v/>
      </c>
      <c r="D219" s="130" t="str">
        <f t="shared" si="35"/>
        <v/>
      </c>
      <c r="E219" s="131" t="str">
        <f t="shared" si="36"/>
        <v/>
      </c>
      <c r="F219" s="132" t="str">
        <f t="shared" si="37"/>
        <v/>
      </c>
      <c r="G219" s="129" t="str">
        <f t="shared" si="38"/>
        <v/>
      </c>
      <c r="H219" s="129"/>
      <c r="I219"/>
      <c r="J219"/>
      <c r="K219"/>
      <c r="L219"/>
      <c r="M219"/>
      <c r="N219" s="40"/>
      <c r="O219" s="40"/>
      <c r="P219" s="288"/>
      <c r="Q219" s="278"/>
      <c r="R219" s="278"/>
      <c r="S219" s="278"/>
      <c r="T219" s="154"/>
    </row>
    <row r="220" spans="1:20" s="129" customFormat="1" ht="12.75">
      <c r="A220" s="153">
        <f t="shared" si="21"/>
        <v>0</v>
      </c>
      <c r="B220" s="133" t="str">
        <f>VLOOKUP(A220,Коды!$A$2:$B$1047,2,FALSE)</f>
        <v xml:space="preserve">  </v>
      </c>
      <c r="C220" s="129" t="str">
        <f t="shared" si="34"/>
        <v/>
      </c>
      <c r="D220" s="130" t="str">
        <f t="shared" si="35"/>
        <v/>
      </c>
      <c r="E220" s="131" t="str">
        <f t="shared" si="36"/>
        <v/>
      </c>
      <c r="F220" s="132" t="str">
        <f t="shared" si="37"/>
        <v/>
      </c>
      <c r="G220" s="129" t="str">
        <f t="shared" si="38"/>
        <v/>
      </c>
      <c r="I220"/>
      <c r="J220"/>
      <c r="K220"/>
      <c r="L220"/>
      <c r="M220"/>
      <c r="N220" s="40"/>
      <c r="O220" s="40"/>
      <c r="P220" s="288"/>
      <c r="Q220" s="278"/>
      <c r="R220" s="278"/>
      <c r="S220" s="278"/>
      <c r="T220" s="155"/>
    </row>
    <row r="221" spans="1:20" s="129" customFormat="1" ht="12.75">
      <c r="A221" s="153">
        <f t="shared" si="21"/>
        <v>0</v>
      </c>
      <c r="B221" s="133" t="str">
        <f>VLOOKUP(A221,Коды!$A$2:$B$1047,2,FALSE)</f>
        <v xml:space="preserve">  </v>
      </c>
      <c r="C221" s="129" t="str">
        <f t="shared" si="34"/>
        <v/>
      </c>
      <c r="D221" s="130" t="str">
        <f t="shared" si="35"/>
        <v/>
      </c>
      <c r="E221" s="131" t="str">
        <f t="shared" si="36"/>
        <v/>
      </c>
      <c r="F221" s="132" t="str">
        <f t="shared" si="37"/>
        <v/>
      </c>
      <c r="G221" s="129" t="str">
        <f t="shared" si="38"/>
        <v/>
      </c>
      <c r="I221"/>
      <c r="J221"/>
      <c r="K221"/>
      <c r="L221"/>
      <c r="M221"/>
      <c r="N221" s="40"/>
      <c r="O221" s="40"/>
      <c r="P221" s="288"/>
      <c r="Q221" s="292"/>
      <c r="R221" s="292"/>
      <c r="S221" s="292"/>
      <c r="T221" s="155"/>
    </row>
    <row r="222" spans="1:20" s="129" customFormat="1" ht="12.75">
      <c r="A222" s="153">
        <f t="shared" si="21"/>
        <v>0</v>
      </c>
      <c r="B222" s="133" t="str">
        <f>VLOOKUP(A222,Коды!$A$2:$B$1047,2,FALSE)</f>
        <v xml:space="preserve">  </v>
      </c>
      <c r="C222" s="129" t="str">
        <f t="shared" si="34"/>
        <v/>
      </c>
      <c r="D222" s="130" t="str">
        <f t="shared" si="35"/>
        <v/>
      </c>
      <c r="E222" s="131" t="str">
        <f t="shared" si="36"/>
        <v/>
      </c>
      <c r="F222" s="132" t="str">
        <f t="shared" si="37"/>
        <v/>
      </c>
      <c r="G222" s="129" t="str">
        <f t="shared" si="38"/>
        <v/>
      </c>
      <c r="I222"/>
      <c r="J222"/>
      <c r="K222"/>
      <c r="L222"/>
      <c r="M222"/>
      <c r="N222" s="40"/>
      <c r="O222" s="40"/>
      <c r="P222" s="40"/>
      <c r="Q222" s="327"/>
      <c r="R222" s="327"/>
      <c r="S222" s="327"/>
      <c r="T222" s="155"/>
    </row>
    <row r="223" spans="1:20" s="129" customFormat="1" ht="12.75">
      <c r="A223" s="153">
        <f t="shared" si="21"/>
        <v>0</v>
      </c>
      <c r="B223" s="133" t="str">
        <f>VLOOKUP(A223,Коды!$A$2:$B$1047,2,FALSE)</f>
        <v xml:space="preserve">  </v>
      </c>
      <c r="C223" s="129" t="str">
        <f t="shared" si="34"/>
        <v/>
      </c>
      <c r="D223" s="130" t="str">
        <f t="shared" si="35"/>
        <v/>
      </c>
      <c r="E223" s="131" t="str">
        <f t="shared" si="36"/>
        <v/>
      </c>
      <c r="F223" s="132" t="str">
        <f t="shared" si="37"/>
        <v/>
      </c>
      <c r="G223" s="129" t="str">
        <f t="shared" si="38"/>
        <v/>
      </c>
      <c r="I223"/>
      <c r="J223"/>
      <c r="K223"/>
      <c r="L223"/>
      <c r="M223"/>
      <c r="N223"/>
      <c r="O223"/>
      <c r="P223" s="327"/>
      <c r="Q223" s="327"/>
      <c r="R223" s="327"/>
      <c r="S223" s="327"/>
      <c r="T223" s="155"/>
    </row>
    <row r="224" spans="1:20" s="129" customFormat="1" ht="12.75">
      <c r="A224" s="153">
        <f t="shared" si="21"/>
        <v>0</v>
      </c>
      <c r="B224" s="133" t="str">
        <f>VLOOKUP(A224,Коды!$A$2:$B$1047,2,FALSE)</f>
        <v xml:space="preserve">  </v>
      </c>
      <c r="C224" s="129" t="str">
        <f t="shared" si="34"/>
        <v/>
      </c>
      <c r="D224" s="130" t="str">
        <f t="shared" si="35"/>
        <v/>
      </c>
      <c r="E224" s="131" t="str">
        <f t="shared" si="36"/>
        <v/>
      </c>
      <c r="F224" s="132" t="str">
        <f t="shared" si="37"/>
        <v/>
      </c>
      <c r="G224" s="129" t="str">
        <f t="shared" si="38"/>
        <v/>
      </c>
      <c r="I224"/>
      <c r="J224"/>
      <c r="K224"/>
      <c r="L224"/>
      <c r="M224"/>
      <c r="N224"/>
      <c r="O224"/>
      <c r="P224" s="327"/>
      <c r="Q224" s="327"/>
      <c r="R224" s="327"/>
      <c r="S224" s="327"/>
      <c r="T224" s="155"/>
    </row>
    <row r="225" spans="1:20" s="129" customFormat="1" ht="12.75">
      <c r="A225" s="153">
        <f t="shared" si="21"/>
        <v>0</v>
      </c>
      <c r="B225" s="133" t="str">
        <f>VLOOKUP(A225,Коды!$A$2:$B$1047,2,FALSE)</f>
        <v xml:space="preserve">  </v>
      </c>
      <c r="C225" s="129" t="str">
        <f t="shared" si="34"/>
        <v/>
      </c>
      <c r="D225" s="130" t="str">
        <f t="shared" si="35"/>
        <v/>
      </c>
      <c r="E225" s="131" t="str">
        <f t="shared" si="36"/>
        <v/>
      </c>
      <c r="F225" s="132" t="str">
        <f t="shared" si="37"/>
        <v/>
      </c>
      <c r="G225" s="129" t="str">
        <f t="shared" si="38"/>
        <v/>
      </c>
      <c r="I225"/>
      <c r="J225"/>
      <c r="K225"/>
      <c r="L225"/>
      <c r="M225"/>
      <c r="N225"/>
      <c r="O225"/>
      <c r="P225" s="327"/>
      <c r="Q225" s="327"/>
      <c r="R225" s="327"/>
      <c r="S225" s="327"/>
      <c r="T225" s="155"/>
    </row>
    <row r="226" spans="1:20" s="158" customFormat="1" ht="12.75">
      <c r="A226" s="156">
        <f t="shared" si="21"/>
        <v>0</v>
      </c>
      <c r="B226" s="133" t="str">
        <f>VLOOKUP(A226,Коды!$A$2:$B$1047,2,FALSE)</f>
        <v xml:space="preserve">  </v>
      </c>
      <c r="C226" s="129" t="str">
        <f t="shared" si="34"/>
        <v/>
      </c>
      <c r="D226" s="130" t="str">
        <f t="shared" si="35"/>
        <v/>
      </c>
      <c r="E226" s="131" t="str">
        <f t="shared" si="36"/>
        <v/>
      </c>
      <c r="F226" s="132" t="str">
        <f t="shared" si="37"/>
        <v/>
      </c>
      <c r="G226" s="129" t="str">
        <f t="shared" si="38"/>
        <v/>
      </c>
      <c r="H226" s="129"/>
      <c r="I226"/>
      <c r="J226"/>
      <c r="K226"/>
      <c r="L226"/>
      <c r="M226"/>
      <c r="N226"/>
      <c r="O226"/>
      <c r="P226" s="327"/>
      <c r="Q226" s="327"/>
      <c r="R226" s="327"/>
      <c r="S226" s="327"/>
      <c r="T226" s="157"/>
    </row>
    <row r="227" spans="1:20" s="129" customFormat="1" ht="12.75">
      <c r="A227" s="153">
        <f t="shared" si="21"/>
        <v>0</v>
      </c>
      <c r="B227" s="133"/>
      <c r="C227" s="129" t="str">
        <f t="shared" si="34"/>
        <v/>
      </c>
      <c r="D227" s="130" t="str">
        <f t="shared" si="35"/>
        <v/>
      </c>
      <c r="E227" s="131" t="str">
        <f t="shared" si="36"/>
        <v/>
      </c>
      <c r="F227" s="132" t="str">
        <f t="shared" si="37"/>
        <v/>
      </c>
      <c r="G227" s="129" t="str">
        <f t="shared" si="38"/>
        <v/>
      </c>
      <c r="I227"/>
      <c r="J227"/>
      <c r="K227"/>
      <c r="L227"/>
      <c r="M227"/>
      <c r="N227"/>
      <c r="O227"/>
      <c r="P227" s="327"/>
      <c r="Q227" s="327"/>
      <c r="R227" s="327"/>
      <c r="S227" s="327"/>
      <c r="T227" s="155"/>
    </row>
    <row r="228" spans="1:20" s="129" customFormat="1" ht="12.75">
      <c r="A228" s="153">
        <f t="shared" si="21"/>
        <v>0</v>
      </c>
      <c r="B228" s="133" t="str">
        <f>VLOOKUP(A228,Коды!$A$2:$B$1047,2,FALSE)</f>
        <v xml:space="preserve">  </v>
      </c>
      <c r="C228" s="129" t="str">
        <f t="shared" si="34"/>
        <v/>
      </c>
      <c r="D228" s="130" t="str">
        <f t="shared" si="35"/>
        <v/>
      </c>
      <c r="E228" s="131" t="str">
        <f t="shared" si="36"/>
        <v/>
      </c>
      <c r="F228" s="132" t="str">
        <f t="shared" si="37"/>
        <v/>
      </c>
      <c r="G228" s="129" t="str">
        <f t="shared" si="38"/>
        <v/>
      </c>
      <c r="I228"/>
      <c r="J228"/>
      <c r="K228"/>
      <c r="L228"/>
      <c r="M228"/>
      <c r="N228"/>
      <c r="O228"/>
      <c r="P228" s="327"/>
      <c r="Q228" s="327"/>
      <c r="R228" s="327"/>
      <c r="S228" s="327"/>
      <c r="T228" s="155"/>
    </row>
    <row r="229" spans="1:20" s="129" customFormat="1" ht="12.75">
      <c r="A229" s="153">
        <f t="shared" si="21"/>
        <v>0</v>
      </c>
      <c r="B229" s="133" t="str">
        <f>VLOOKUP(A229,Коды!$A$2:$B$1047,2,FALSE)</f>
        <v xml:space="preserve">  </v>
      </c>
      <c r="C229" s="129" t="str">
        <f t="shared" si="34"/>
        <v/>
      </c>
      <c r="D229" s="130" t="str">
        <f t="shared" si="35"/>
        <v/>
      </c>
      <c r="E229" s="131" t="str">
        <f t="shared" si="36"/>
        <v/>
      </c>
      <c r="F229" s="132" t="str">
        <f t="shared" si="37"/>
        <v/>
      </c>
      <c r="G229" s="129" t="str">
        <f t="shared" si="38"/>
        <v/>
      </c>
      <c r="I229" s="146"/>
      <c r="J229" s="146"/>
      <c r="K229" s="146"/>
      <c r="L229" s="146"/>
      <c r="M229" s="146"/>
      <c r="N229" s="146"/>
      <c r="O229" s="146"/>
      <c r="P229" s="146"/>
      <c r="Q229" s="146"/>
      <c r="R229" s="146"/>
      <c r="S229" s="146"/>
      <c r="T229" s="155"/>
    </row>
    <row r="230" spans="1:20" s="129" customFormat="1" ht="12.75">
      <c r="A230" s="153">
        <f aca="true" t="shared" si="39" ref="A230:A293">IF(M230&lt;&gt;0,M230,IF(L230&lt;&gt;0,L230,IF(K230&lt;&gt;0,K230*10,IF(J230&lt;&gt;0,J230,IF(I230&lt;&gt;0,I230,0)))))</f>
        <v>0</v>
      </c>
      <c r="B230" s="133" t="str">
        <f>VLOOKUP(A230,Коды!$A$2:$B$1047,2,FALSE)</f>
        <v xml:space="preserve">  </v>
      </c>
      <c r="C230" s="129" t="str">
        <f t="shared" si="34"/>
        <v/>
      </c>
      <c r="D230" s="130" t="str">
        <f t="shared" si="35"/>
        <v/>
      </c>
      <c r="E230" s="131" t="str">
        <f t="shared" si="36"/>
        <v/>
      </c>
      <c r="F230" s="132" t="str">
        <f t="shared" si="37"/>
        <v/>
      </c>
      <c r="G230" s="129" t="str">
        <f t="shared" si="38"/>
        <v/>
      </c>
      <c r="I230" s="146"/>
      <c r="J230" s="146"/>
      <c r="K230" s="146"/>
      <c r="L230" s="146"/>
      <c r="M230" s="146"/>
      <c r="N230" s="146"/>
      <c r="O230" s="146"/>
      <c r="P230" s="146"/>
      <c r="Q230" s="146"/>
      <c r="R230" s="146"/>
      <c r="S230" s="146"/>
      <c r="T230" s="155"/>
    </row>
    <row r="231" spans="1:20" s="129" customFormat="1" ht="12.75">
      <c r="A231" s="153">
        <f t="shared" si="39"/>
        <v>0</v>
      </c>
      <c r="B231" s="133" t="str">
        <f>VLOOKUP(A231,Коды!$A$2:$B$1047,2,FALSE)</f>
        <v xml:space="preserve">  </v>
      </c>
      <c r="C231" s="129" t="str">
        <f t="shared" si="34"/>
        <v/>
      </c>
      <c r="D231" s="130" t="str">
        <f t="shared" si="35"/>
        <v/>
      </c>
      <c r="E231" s="131" t="str">
        <f t="shared" si="36"/>
        <v/>
      </c>
      <c r="F231" s="132" t="str">
        <f t="shared" si="37"/>
        <v/>
      </c>
      <c r="G231" s="129" t="str">
        <f t="shared" si="38"/>
        <v/>
      </c>
      <c r="I231" s="146"/>
      <c r="J231" s="146"/>
      <c r="K231" s="146"/>
      <c r="L231" s="146"/>
      <c r="M231" s="146"/>
      <c r="N231" s="146"/>
      <c r="O231" s="146"/>
      <c r="P231" s="146"/>
      <c r="Q231" s="146"/>
      <c r="R231" s="146"/>
      <c r="S231" s="146"/>
      <c r="T231" s="155"/>
    </row>
    <row r="232" spans="1:20" s="129" customFormat="1" ht="12.75">
      <c r="A232" s="153">
        <f t="shared" si="39"/>
        <v>0</v>
      </c>
      <c r="B232" s="133" t="str">
        <f>VLOOKUP(A232,Коды!$A$2:$B$1047,2,FALSE)</f>
        <v xml:space="preserve">  </v>
      </c>
      <c r="C232" s="129" t="str">
        <f t="shared" si="34"/>
        <v/>
      </c>
      <c r="D232" s="130" t="str">
        <f t="shared" si="35"/>
        <v/>
      </c>
      <c r="E232" s="131" t="str">
        <f t="shared" si="36"/>
        <v/>
      </c>
      <c r="F232" s="132" t="str">
        <f t="shared" si="37"/>
        <v/>
      </c>
      <c r="G232" s="129" t="str">
        <f t="shared" si="38"/>
        <v/>
      </c>
      <c r="I232" s="146"/>
      <c r="J232" s="146"/>
      <c r="K232" s="146"/>
      <c r="L232" s="146"/>
      <c r="M232" s="146"/>
      <c r="N232" s="146"/>
      <c r="O232" s="146"/>
      <c r="P232" s="146"/>
      <c r="Q232" s="146"/>
      <c r="R232" s="146"/>
      <c r="S232" s="146"/>
      <c r="T232" s="155"/>
    </row>
    <row r="233" spans="1:20" s="129" customFormat="1" ht="12.75">
      <c r="A233" s="153">
        <f t="shared" si="39"/>
        <v>0</v>
      </c>
      <c r="B233" s="133" t="str">
        <f>VLOOKUP(A233,Коды!$A$2:$B$1047,2,FALSE)</f>
        <v xml:space="preserve">  </v>
      </c>
      <c r="C233" s="129" t="str">
        <f t="shared" si="34"/>
        <v/>
      </c>
      <c r="D233" s="130" t="str">
        <f t="shared" si="35"/>
        <v/>
      </c>
      <c r="E233" s="131" t="str">
        <f t="shared" si="36"/>
        <v/>
      </c>
      <c r="F233" s="132" t="str">
        <f t="shared" si="37"/>
        <v/>
      </c>
      <c r="G233" s="129" t="str">
        <f t="shared" si="38"/>
        <v/>
      </c>
      <c r="I233" s="146"/>
      <c r="J233" s="146"/>
      <c r="K233" s="146"/>
      <c r="L233" s="146"/>
      <c r="M233" s="146"/>
      <c r="N233" s="146"/>
      <c r="O233" s="146"/>
      <c r="P233" s="146"/>
      <c r="Q233" s="146"/>
      <c r="R233" s="146"/>
      <c r="S233" s="146"/>
      <c r="T233" s="155"/>
    </row>
    <row r="234" spans="1:20" s="129" customFormat="1" ht="12.75">
      <c r="A234" s="153">
        <f t="shared" si="39"/>
        <v>0</v>
      </c>
      <c r="B234" s="133" t="str">
        <f>VLOOKUP(A234,Коды!$A$2:$B$1047,2,FALSE)</f>
        <v xml:space="preserve">  </v>
      </c>
      <c r="C234" s="129" t="str">
        <f t="shared" si="34"/>
        <v/>
      </c>
      <c r="D234" s="130" t="str">
        <f t="shared" si="35"/>
        <v/>
      </c>
      <c r="E234" s="131" t="str">
        <f t="shared" si="36"/>
        <v/>
      </c>
      <c r="F234" s="132" t="str">
        <f t="shared" si="37"/>
        <v/>
      </c>
      <c r="G234" s="129" t="str">
        <f t="shared" si="38"/>
        <v/>
      </c>
      <c r="I234" s="146"/>
      <c r="J234" s="146"/>
      <c r="K234" s="146"/>
      <c r="L234" s="146"/>
      <c r="M234" s="146"/>
      <c r="N234" s="146"/>
      <c r="O234" s="146"/>
      <c r="P234" s="146"/>
      <c r="Q234" s="146"/>
      <c r="R234" s="146"/>
      <c r="S234" s="146"/>
      <c r="T234" s="155"/>
    </row>
    <row r="235" spans="1:20" s="129" customFormat="1" ht="12.75">
      <c r="A235" s="153">
        <f t="shared" si="39"/>
        <v>0</v>
      </c>
      <c r="B235" s="133" t="str">
        <f>VLOOKUP(A235,Коды!$A$2:$B$1047,2,FALSE)</f>
        <v xml:space="preserve">  </v>
      </c>
      <c r="C235" s="129" t="str">
        <f t="shared" si="34"/>
        <v/>
      </c>
      <c r="D235" s="130" t="str">
        <f t="shared" si="35"/>
        <v/>
      </c>
      <c r="E235" s="131" t="str">
        <f t="shared" si="36"/>
        <v/>
      </c>
      <c r="F235" s="132" t="str">
        <f t="shared" si="37"/>
        <v/>
      </c>
      <c r="G235" s="129" t="str">
        <f t="shared" si="38"/>
        <v/>
      </c>
      <c r="I235" s="146"/>
      <c r="J235" s="146"/>
      <c r="K235" s="146"/>
      <c r="L235" s="146"/>
      <c r="M235" s="146"/>
      <c r="N235" s="146"/>
      <c r="O235" s="146"/>
      <c r="P235" s="146"/>
      <c r="Q235" s="146"/>
      <c r="R235" s="146"/>
      <c r="S235" s="146"/>
      <c r="T235" s="155"/>
    </row>
    <row r="236" spans="1:20" s="129" customFormat="1" ht="12.75">
      <c r="A236" s="153">
        <f t="shared" si="39"/>
        <v>0</v>
      </c>
      <c r="B236" s="133" t="str">
        <f>VLOOKUP(A236,Коды!$A$2:$B$1047,2,FALSE)</f>
        <v xml:space="preserve">  </v>
      </c>
      <c r="C236" s="129" t="str">
        <f t="shared" si="34"/>
        <v/>
      </c>
      <c r="D236" s="130" t="str">
        <f t="shared" si="35"/>
        <v/>
      </c>
      <c r="E236" s="131" t="str">
        <f t="shared" si="36"/>
        <v/>
      </c>
      <c r="F236" s="132" t="str">
        <f t="shared" si="37"/>
        <v/>
      </c>
      <c r="G236" s="129" t="str">
        <f t="shared" si="38"/>
        <v/>
      </c>
      <c r="I236" s="146"/>
      <c r="J236" s="146"/>
      <c r="K236" s="146"/>
      <c r="L236" s="146"/>
      <c r="M236" s="146"/>
      <c r="N236" s="146"/>
      <c r="O236" s="146"/>
      <c r="P236" s="146"/>
      <c r="Q236" s="146"/>
      <c r="R236" s="146"/>
      <c r="S236" s="146"/>
      <c r="T236" s="155"/>
    </row>
    <row r="237" spans="1:20" s="129" customFormat="1" ht="12.75">
      <c r="A237" s="153">
        <f t="shared" si="39"/>
        <v>0</v>
      </c>
      <c r="B237" s="133" t="str">
        <f>VLOOKUP(A237,Коды!$A$2:$B$1047,2,FALSE)</f>
        <v xml:space="preserve">  </v>
      </c>
      <c r="C237" s="129" t="str">
        <f t="shared" si="34"/>
        <v/>
      </c>
      <c r="D237" s="130" t="str">
        <f t="shared" si="35"/>
        <v/>
      </c>
      <c r="E237" s="131" t="str">
        <f t="shared" si="36"/>
        <v/>
      </c>
      <c r="F237" s="132" t="str">
        <f t="shared" si="37"/>
        <v/>
      </c>
      <c r="G237" s="129" t="str">
        <f t="shared" si="38"/>
        <v/>
      </c>
      <c r="I237" s="146"/>
      <c r="J237" s="146"/>
      <c r="K237" s="146"/>
      <c r="L237" s="146"/>
      <c r="M237" s="146"/>
      <c r="N237" s="146"/>
      <c r="O237" s="146"/>
      <c r="P237" s="146"/>
      <c r="Q237" s="146"/>
      <c r="R237" s="146"/>
      <c r="S237" s="146"/>
      <c r="T237" s="155"/>
    </row>
    <row r="238" spans="1:20" s="129" customFormat="1" ht="12.75">
      <c r="A238" s="153">
        <f t="shared" si="39"/>
        <v>0</v>
      </c>
      <c r="B238" s="133" t="str">
        <f>VLOOKUP(A238,Коды!$A$2:$B$1047,2,FALSE)</f>
        <v xml:space="preserve">  </v>
      </c>
      <c r="C238" s="129" t="str">
        <f t="shared" si="34"/>
        <v/>
      </c>
      <c r="D238" s="130" t="str">
        <f t="shared" si="35"/>
        <v/>
      </c>
      <c r="E238" s="131" t="str">
        <f t="shared" si="36"/>
        <v/>
      </c>
      <c r="F238" s="132" t="str">
        <f t="shared" si="37"/>
        <v/>
      </c>
      <c r="G238" s="129" t="str">
        <f t="shared" si="38"/>
        <v/>
      </c>
      <c r="I238" s="146"/>
      <c r="J238" s="146"/>
      <c r="K238" s="146"/>
      <c r="L238" s="146"/>
      <c r="M238" s="146"/>
      <c r="N238" s="146"/>
      <c r="O238" s="146"/>
      <c r="P238" s="146"/>
      <c r="Q238" s="146"/>
      <c r="R238" s="146"/>
      <c r="S238" s="146"/>
      <c r="T238" s="155"/>
    </row>
    <row r="239" spans="1:20" s="138" customFormat="1" ht="12.75">
      <c r="A239" s="153">
        <f t="shared" si="39"/>
        <v>0</v>
      </c>
      <c r="B239" s="133" t="str">
        <f>VLOOKUP(A239,Коды!$A$2:$B$1047,2,FALSE)</f>
        <v xml:space="preserve">  </v>
      </c>
      <c r="C239" s="129" t="str">
        <f t="shared" si="34"/>
        <v/>
      </c>
      <c r="D239" s="130" t="str">
        <f t="shared" si="35"/>
        <v/>
      </c>
      <c r="E239" s="131" t="str">
        <f t="shared" si="36"/>
        <v/>
      </c>
      <c r="F239" s="132" t="str">
        <f t="shared" si="37"/>
        <v/>
      </c>
      <c r="G239" s="129" t="str">
        <f t="shared" si="38"/>
        <v/>
      </c>
      <c r="H239" s="129"/>
      <c r="I239" s="146"/>
      <c r="J239" s="146"/>
      <c r="K239" s="146"/>
      <c r="L239" s="146"/>
      <c r="M239" s="146"/>
      <c r="N239" s="146"/>
      <c r="O239" s="146"/>
      <c r="P239" s="146"/>
      <c r="Q239" s="146"/>
      <c r="R239" s="146"/>
      <c r="S239" s="146"/>
      <c r="T239" s="154"/>
    </row>
    <row r="240" spans="1:10" ht="12.75">
      <c r="A240" s="144">
        <f t="shared" si="39"/>
        <v>0</v>
      </c>
      <c r="B240" s="133" t="str">
        <f>VLOOKUP(A240,Коды!$A$2:$B$1047,2,FALSE)</f>
        <v xml:space="preserve">  </v>
      </c>
      <c r="C240" s="129" t="str">
        <f>IF(I240="",IF(A240&lt;&gt;0,C239,""),I240)</f>
        <v/>
      </c>
      <c r="D240" s="130" t="str">
        <f>IF(J240="",IF(C239&lt;&gt;C240,"",D239),J240)</f>
        <v/>
      </c>
      <c r="E240" s="131" t="str">
        <f>RIGHT(IF(J240&lt;&gt;"","",IF(K240&lt;&gt;"",K240,IF(D240="","",E239))),2)</f>
        <v/>
      </c>
      <c r="F240" s="132" t="str">
        <f>IF(K240&lt;&gt;"","",IF(L240&lt;&gt;"",L240,IF(E240="","",F239)))</f>
        <v/>
      </c>
      <c r="G240" s="129" t="str">
        <f t="shared" si="38"/>
        <v/>
      </c>
      <c r="H240" s="133"/>
      <c r="J240" s="146"/>
    </row>
    <row r="241" spans="1:10" ht="12.75">
      <c r="A241" s="144">
        <f t="shared" si="39"/>
        <v>0</v>
      </c>
      <c r="B241" s="133" t="str">
        <f>VLOOKUP(A241,Коды!$A$2:$B$1047,2,FALSE)</f>
        <v xml:space="preserve">  </v>
      </c>
      <c r="C241" s="129" t="str">
        <f>IF(I241="",IF(A241&lt;&gt;0,C240,""),I241)</f>
        <v/>
      </c>
      <c r="D241" s="130" t="str">
        <f>IF(J241="",IF(C240&lt;&gt;C241,"",D240),J241)</f>
        <v/>
      </c>
      <c r="E241" s="131" t="str">
        <f>RIGHT(IF(J241&lt;&gt;"","",IF(K241&lt;&gt;"",K241,IF(D241="","",E240))),2)</f>
        <v/>
      </c>
      <c r="F241" s="132" t="str">
        <f>IF(K241&lt;&gt;"","",IF(L241&lt;&gt;"",L241,IF(E241="","",F240)))</f>
        <v/>
      </c>
      <c r="G241" s="129" t="str">
        <f t="shared" si="38"/>
        <v/>
      </c>
      <c r="H241" s="133"/>
      <c r="J241" s="146"/>
    </row>
    <row r="242" spans="1:10" ht="12.75">
      <c r="A242" s="144">
        <f t="shared" si="39"/>
        <v>0</v>
      </c>
      <c r="B242" s="133" t="str">
        <f>VLOOKUP(A242,Коды!$A$2:$B$1047,2,FALSE)</f>
        <v xml:space="preserve">  </v>
      </c>
      <c r="C242" s="129" t="str">
        <f>IF(I242="",IF(A242&lt;&gt;0,C241,""),I242)</f>
        <v/>
      </c>
      <c r="D242" s="130" t="str">
        <f>IF(J242="",IF(C241&lt;&gt;C242,"",D241),J242)</f>
        <v/>
      </c>
      <c r="E242" s="131" t="str">
        <f>RIGHT(IF(J242&lt;&gt;"","",IF(K242&lt;&gt;"",K242,IF(D242="","",E241))),2)</f>
        <v/>
      </c>
      <c r="F242" s="132" t="str">
        <f>IF(K242&lt;&gt;"","",IF(L242&lt;&gt;"",L242,IF(E242="","",F241)))</f>
        <v/>
      </c>
      <c r="G242" s="129" t="str">
        <f>IF(L242&lt;&gt;"","",IF(M242&lt;&gt;"",M242,IF(F242="","",G241)))</f>
        <v/>
      </c>
      <c r="H242" s="133"/>
      <c r="J242" s="146"/>
    </row>
    <row r="243" spans="1:10" ht="12.75">
      <c r="A243" s="144">
        <f t="shared" si="39"/>
        <v>0</v>
      </c>
      <c r="B243" s="133" t="str">
        <f>VLOOKUP(A243,Коды!$A$2:$B$1047,2,FALSE)</f>
        <v xml:space="preserve">  </v>
      </c>
      <c r="C243" s="129" t="str">
        <f aca="true" t="shared" si="40" ref="C243:C257">IF(I243="",IF(A243&lt;&gt;0,C242,""),I243)</f>
        <v/>
      </c>
      <c r="D243" s="130" t="str">
        <f aca="true" t="shared" si="41" ref="D243:D257">IF(J243="",IF(C242&lt;&gt;C243,"",D242),J243)</f>
        <v/>
      </c>
      <c r="E243" s="131" t="str">
        <f aca="true" t="shared" si="42" ref="E243:E257">RIGHT(IF(J243&lt;&gt;"","",IF(K243&lt;&gt;"",K243,IF(D243="","",E242))),2)</f>
        <v/>
      </c>
      <c r="F243" s="132" t="str">
        <f aca="true" t="shared" si="43" ref="F243:F257">IF(K243&lt;&gt;"","",IF(L243&lt;&gt;"",L243,IF(E243="","",F242)))</f>
        <v/>
      </c>
      <c r="G243" s="129" t="str">
        <f aca="true" t="shared" si="44" ref="G243:G257">IF(L243&lt;&gt;"","",IF(M243&lt;&gt;"",M243,IF(F243="","",G242)))</f>
        <v/>
      </c>
      <c r="H243" s="133"/>
      <c r="J243" s="146"/>
    </row>
    <row r="244" spans="1:10" ht="12.75">
      <c r="A244" s="144">
        <f t="shared" si="39"/>
        <v>0</v>
      </c>
      <c r="B244" s="133" t="str">
        <f>VLOOKUP(A244,Коды!$A$2:$B$1047,2,FALSE)</f>
        <v xml:space="preserve">  </v>
      </c>
      <c r="C244" s="129" t="str">
        <f t="shared" si="40"/>
        <v/>
      </c>
      <c r="D244" s="130" t="str">
        <f t="shared" si="41"/>
        <v/>
      </c>
      <c r="E244" s="131" t="str">
        <f t="shared" si="42"/>
        <v/>
      </c>
      <c r="F244" s="132" t="str">
        <f t="shared" si="43"/>
        <v/>
      </c>
      <c r="G244" s="129" t="str">
        <f t="shared" si="44"/>
        <v/>
      </c>
      <c r="H244" s="133"/>
      <c r="J244" s="146"/>
    </row>
    <row r="245" spans="1:10" ht="12.75">
      <c r="A245" s="144">
        <f t="shared" si="39"/>
        <v>0</v>
      </c>
      <c r="B245" s="133" t="str">
        <f>VLOOKUP(A245,Коды!$A$2:$B$1047,2,FALSE)</f>
        <v xml:space="preserve">  </v>
      </c>
      <c r="C245" s="129" t="str">
        <f t="shared" si="40"/>
        <v/>
      </c>
      <c r="D245" s="130" t="str">
        <f t="shared" si="41"/>
        <v/>
      </c>
      <c r="E245" s="131" t="str">
        <f t="shared" si="42"/>
        <v/>
      </c>
      <c r="F245" s="132" t="str">
        <f t="shared" si="43"/>
        <v/>
      </c>
      <c r="G245" s="129" t="str">
        <f t="shared" si="44"/>
        <v/>
      </c>
      <c r="H245" s="133"/>
      <c r="J245" s="146"/>
    </row>
    <row r="246" spans="1:10" ht="12.75">
      <c r="A246" s="144">
        <f t="shared" si="39"/>
        <v>0</v>
      </c>
      <c r="B246" s="133" t="str">
        <f>VLOOKUP(A246,Коды!$A$2:$B$1047,2,FALSE)</f>
        <v xml:space="preserve">  </v>
      </c>
      <c r="C246" s="129" t="str">
        <f t="shared" si="40"/>
        <v/>
      </c>
      <c r="D246" s="130" t="str">
        <f t="shared" si="41"/>
        <v/>
      </c>
      <c r="E246" s="131" t="str">
        <f t="shared" si="42"/>
        <v/>
      </c>
      <c r="F246" s="132" t="str">
        <f t="shared" si="43"/>
        <v/>
      </c>
      <c r="G246" s="129" t="str">
        <f t="shared" si="44"/>
        <v/>
      </c>
      <c r="H246" s="133"/>
      <c r="J246" s="146"/>
    </row>
    <row r="247" spans="1:10" ht="12.75">
      <c r="A247" s="144">
        <f t="shared" si="39"/>
        <v>0</v>
      </c>
      <c r="B247" s="133" t="str">
        <f>VLOOKUP(A247,Коды!$A$2:$B$1047,2,FALSE)</f>
        <v xml:space="preserve">  </v>
      </c>
      <c r="C247" s="129" t="str">
        <f t="shared" si="40"/>
        <v/>
      </c>
      <c r="D247" s="130" t="str">
        <f t="shared" si="41"/>
        <v/>
      </c>
      <c r="E247" s="131" t="str">
        <f t="shared" si="42"/>
        <v/>
      </c>
      <c r="F247" s="132" t="str">
        <f t="shared" si="43"/>
        <v/>
      </c>
      <c r="G247" s="129" t="str">
        <f t="shared" si="44"/>
        <v/>
      </c>
      <c r="H247" s="133"/>
      <c r="J247" s="146"/>
    </row>
    <row r="248" spans="1:10" ht="12.75">
      <c r="A248" s="144">
        <f t="shared" si="39"/>
        <v>0</v>
      </c>
      <c r="B248" s="133" t="str">
        <f>VLOOKUP(A248,Коды!$A$2:$B$1047,2,FALSE)</f>
        <v xml:space="preserve">  </v>
      </c>
      <c r="C248" s="129" t="str">
        <f t="shared" si="40"/>
        <v/>
      </c>
      <c r="D248" s="130" t="str">
        <f t="shared" si="41"/>
        <v/>
      </c>
      <c r="E248" s="131" t="str">
        <f t="shared" si="42"/>
        <v/>
      </c>
      <c r="F248" s="132" t="str">
        <f t="shared" si="43"/>
        <v/>
      </c>
      <c r="G248" s="129" t="str">
        <f t="shared" si="44"/>
        <v/>
      </c>
      <c r="H248" s="133"/>
      <c r="J248" s="146"/>
    </row>
    <row r="249" spans="1:10" ht="12.75">
      <c r="A249" s="144">
        <f t="shared" si="39"/>
        <v>0</v>
      </c>
      <c r="B249" s="133" t="str">
        <f>VLOOKUP(A249,Коды!$A$2:$B$1047,2,FALSE)</f>
        <v xml:space="preserve">  </v>
      </c>
      <c r="C249" s="129" t="str">
        <f t="shared" si="40"/>
        <v/>
      </c>
      <c r="D249" s="130" t="str">
        <f t="shared" si="41"/>
        <v/>
      </c>
      <c r="E249" s="131" t="str">
        <f t="shared" si="42"/>
        <v/>
      </c>
      <c r="F249" s="132" t="str">
        <f t="shared" si="43"/>
        <v/>
      </c>
      <c r="G249" s="129" t="str">
        <f t="shared" si="44"/>
        <v/>
      </c>
      <c r="H249" s="133"/>
      <c r="J249" s="146"/>
    </row>
    <row r="250" spans="1:10" ht="12.75">
      <c r="A250" s="144">
        <f t="shared" si="39"/>
        <v>0</v>
      </c>
      <c r="B250" s="133" t="str">
        <f>VLOOKUP(A250,Коды!$A$2:$B$1047,2,FALSE)</f>
        <v xml:space="preserve">  </v>
      </c>
      <c r="C250" s="129" t="str">
        <f t="shared" si="40"/>
        <v/>
      </c>
      <c r="D250" s="130" t="str">
        <f t="shared" si="41"/>
        <v/>
      </c>
      <c r="E250" s="131" t="str">
        <f t="shared" si="42"/>
        <v/>
      </c>
      <c r="F250" s="132" t="str">
        <f t="shared" si="43"/>
        <v/>
      </c>
      <c r="G250" s="129" t="str">
        <f t="shared" si="44"/>
        <v/>
      </c>
      <c r="H250" s="133"/>
      <c r="J250" s="146"/>
    </row>
    <row r="251" spans="1:10" ht="12.75">
      <c r="A251" s="144">
        <f t="shared" si="39"/>
        <v>0</v>
      </c>
      <c r="B251" s="133" t="str">
        <f>VLOOKUP(A251,Коды!$A$2:$B$1047,2,FALSE)</f>
        <v xml:space="preserve">  </v>
      </c>
      <c r="C251" s="129" t="str">
        <f t="shared" si="40"/>
        <v/>
      </c>
      <c r="D251" s="130" t="str">
        <f t="shared" si="41"/>
        <v/>
      </c>
      <c r="E251" s="131" t="str">
        <f t="shared" si="42"/>
        <v/>
      </c>
      <c r="F251" s="132" t="str">
        <f t="shared" si="43"/>
        <v/>
      </c>
      <c r="G251" s="129" t="str">
        <f t="shared" si="44"/>
        <v/>
      </c>
      <c r="H251" s="133"/>
      <c r="J251" s="146"/>
    </row>
    <row r="252" spans="1:10" ht="12.75">
      <c r="A252" s="144">
        <f t="shared" si="39"/>
        <v>0</v>
      </c>
      <c r="B252" s="133" t="str">
        <f>VLOOKUP(A252,Коды!$A$2:$B$1047,2,FALSE)</f>
        <v xml:space="preserve">  </v>
      </c>
      <c r="C252" s="129" t="str">
        <f t="shared" si="40"/>
        <v/>
      </c>
      <c r="D252" s="130" t="str">
        <f t="shared" si="41"/>
        <v/>
      </c>
      <c r="E252" s="131" t="str">
        <f t="shared" si="42"/>
        <v/>
      </c>
      <c r="F252" s="132" t="str">
        <f t="shared" si="43"/>
        <v/>
      </c>
      <c r="G252" s="129" t="str">
        <f t="shared" si="44"/>
        <v/>
      </c>
      <c r="H252" s="133"/>
      <c r="J252" s="146"/>
    </row>
    <row r="253" spans="1:10" ht="12.75">
      <c r="A253" s="144">
        <f t="shared" si="39"/>
        <v>0</v>
      </c>
      <c r="B253" s="133" t="str">
        <f>VLOOKUP(A253,Коды!$A$2:$B$1047,2,FALSE)</f>
        <v xml:space="preserve">  </v>
      </c>
      <c r="C253" s="129" t="str">
        <f t="shared" si="40"/>
        <v/>
      </c>
      <c r="D253" s="130" t="str">
        <f t="shared" si="41"/>
        <v/>
      </c>
      <c r="E253" s="131" t="str">
        <f t="shared" si="42"/>
        <v/>
      </c>
      <c r="F253" s="132" t="str">
        <f t="shared" si="43"/>
        <v/>
      </c>
      <c r="G253" s="129" t="str">
        <f t="shared" si="44"/>
        <v/>
      </c>
      <c r="H253" s="133"/>
      <c r="J253" s="146"/>
    </row>
    <row r="254" spans="1:10" ht="12.75">
      <c r="A254" s="144">
        <f t="shared" si="39"/>
        <v>0</v>
      </c>
      <c r="B254" s="133" t="str">
        <f>VLOOKUP(A254,Коды!$A$2:$B$1047,2,FALSE)</f>
        <v xml:space="preserve">  </v>
      </c>
      <c r="C254" s="129" t="str">
        <f t="shared" si="40"/>
        <v/>
      </c>
      <c r="D254" s="130" t="str">
        <f t="shared" si="41"/>
        <v/>
      </c>
      <c r="E254" s="131" t="str">
        <f t="shared" si="42"/>
        <v/>
      </c>
      <c r="F254" s="132" t="str">
        <f t="shared" si="43"/>
        <v/>
      </c>
      <c r="G254" s="129" t="str">
        <f t="shared" si="44"/>
        <v/>
      </c>
      <c r="H254" s="133"/>
      <c r="J254" s="146"/>
    </row>
    <row r="255" spans="1:10" ht="12.75">
      <c r="A255" s="144">
        <f t="shared" si="39"/>
        <v>0</v>
      </c>
      <c r="B255" s="133" t="str">
        <f>VLOOKUP(A255,Коды!$A$2:$B$1047,2,FALSE)</f>
        <v xml:space="preserve">  </v>
      </c>
      <c r="C255" s="129" t="str">
        <f t="shared" si="40"/>
        <v/>
      </c>
      <c r="D255" s="130" t="str">
        <f t="shared" si="41"/>
        <v/>
      </c>
      <c r="E255" s="131" t="str">
        <f t="shared" si="42"/>
        <v/>
      </c>
      <c r="F255" s="132" t="str">
        <f t="shared" si="43"/>
        <v/>
      </c>
      <c r="G255" s="129" t="str">
        <f t="shared" si="44"/>
        <v/>
      </c>
      <c r="H255" s="133"/>
      <c r="J255" s="146"/>
    </row>
    <row r="256" spans="1:19" s="150" customFormat="1" ht="12.75">
      <c r="A256" s="144">
        <f t="shared" si="39"/>
        <v>0</v>
      </c>
      <c r="B256" s="133" t="str">
        <f>VLOOKUP(A256,Коды!$A$2:$B$1047,2,FALSE)</f>
        <v xml:space="preserve">  </v>
      </c>
      <c r="C256" s="129" t="str">
        <f t="shared" si="40"/>
        <v/>
      </c>
      <c r="D256" s="130" t="str">
        <f t="shared" si="41"/>
        <v/>
      </c>
      <c r="E256" s="131" t="str">
        <f t="shared" si="42"/>
        <v/>
      </c>
      <c r="F256" s="132" t="str">
        <f t="shared" si="43"/>
        <v/>
      </c>
      <c r="G256" s="129" t="str">
        <f t="shared" si="44"/>
        <v/>
      </c>
      <c r="H256" s="133"/>
      <c r="I256" s="146"/>
      <c r="J256" s="146"/>
      <c r="K256" s="146"/>
      <c r="L256" s="146"/>
      <c r="M256" s="146"/>
      <c r="N256" s="146"/>
      <c r="O256" s="146"/>
      <c r="P256" s="146"/>
      <c r="Q256" s="146"/>
      <c r="R256" s="146"/>
      <c r="S256" s="146"/>
    </row>
    <row r="257" spans="1:10" ht="12.75">
      <c r="A257" s="144">
        <f t="shared" si="39"/>
        <v>0</v>
      </c>
      <c r="B257" s="133" t="str">
        <f>VLOOKUP(A257,Коды!$A$2:$B$1047,2,FALSE)</f>
        <v xml:space="preserve">  </v>
      </c>
      <c r="C257" s="129" t="str">
        <f t="shared" si="40"/>
        <v/>
      </c>
      <c r="D257" s="130" t="str">
        <f t="shared" si="41"/>
        <v/>
      </c>
      <c r="E257" s="131" t="str">
        <f t="shared" si="42"/>
        <v/>
      </c>
      <c r="F257" s="132" t="str">
        <f t="shared" si="43"/>
        <v/>
      </c>
      <c r="G257" s="129" t="str">
        <f t="shared" si="44"/>
        <v/>
      </c>
      <c r="H257" s="133"/>
      <c r="J257" s="146"/>
    </row>
    <row r="258" spans="1:10" ht="12.75">
      <c r="A258" s="144">
        <f t="shared" si="39"/>
        <v>0</v>
      </c>
      <c r="B258" s="145" t="str">
        <f>VLOOKUP(A258,Коды!$A$2:$B$1047,2,FALSE)</f>
        <v xml:space="preserve">  </v>
      </c>
      <c r="J258" s="146"/>
    </row>
    <row r="259" spans="1:10" ht="12.75">
      <c r="A259" s="144">
        <f t="shared" si="39"/>
        <v>0</v>
      </c>
      <c r="B259" s="145" t="str">
        <f>VLOOKUP(A259,Коды!$A$2:$B$1047,2,FALSE)</f>
        <v xml:space="preserve">  </v>
      </c>
      <c r="J259" s="146"/>
    </row>
    <row r="260" spans="1:10" ht="12.75">
      <c r="A260" s="144">
        <f t="shared" si="39"/>
        <v>0</v>
      </c>
      <c r="B260" s="145" t="str">
        <f>VLOOKUP(A260,Коды!$A$2:$B$1047,2,FALSE)</f>
        <v xml:space="preserve">  </v>
      </c>
      <c r="J260" s="146"/>
    </row>
    <row r="261" spans="1:10" ht="12.75">
      <c r="A261" s="144">
        <f t="shared" si="39"/>
        <v>0</v>
      </c>
      <c r="B261" s="145" t="str">
        <f>VLOOKUP(A261,Коды!$A$2:$B$1047,2,FALSE)</f>
        <v xml:space="preserve">  </v>
      </c>
      <c r="J261" s="146"/>
    </row>
    <row r="262" spans="1:10" ht="12.75">
      <c r="A262" s="144">
        <f t="shared" si="39"/>
        <v>0</v>
      </c>
      <c r="B262" s="145" t="str">
        <f>VLOOKUP(A262,Коды!$A$2:$B$1047,2,FALSE)</f>
        <v xml:space="preserve">  </v>
      </c>
      <c r="J262" s="146"/>
    </row>
    <row r="263" spans="1:10" ht="12.75">
      <c r="A263" s="144">
        <f t="shared" si="39"/>
        <v>0</v>
      </c>
      <c r="B263" s="145" t="str">
        <f>VLOOKUP(A263,Коды!$A$2:$B$1047,2,FALSE)</f>
        <v xml:space="preserve">  </v>
      </c>
      <c r="J263" s="146"/>
    </row>
    <row r="264" spans="1:10" ht="12.75">
      <c r="A264" s="144">
        <f t="shared" si="39"/>
        <v>0</v>
      </c>
      <c r="B264" s="145" t="str">
        <f>VLOOKUP(A264,Коды!$A$2:$B$1047,2,FALSE)</f>
        <v xml:space="preserve">  </v>
      </c>
      <c r="J264" s="146"/>
    </row>
    <row r="265" spans="1:10" ht="12.75">
      <c r="A265" s="144">
        <f t="shared" si="39"/>
        <v>0</v>
      </c>
      <c r="B265" s="145" t="str">
        <f>VLOOKUP(A265,Коды!$A$2:$B$1047,2,FALSE)</f>
        <v xml:space="preserve">  </v>
      </c>
      <c r="J265" s="146"/>
    </row>
    <row r="266" spans="1:12" ht="12.75">
      <c r="A266" s="144">
        <f t="shared" si="39"/>
        <v>0</v>
      </c>
      <c r="B266" s="145" t="str">
        <f>VLOOKUP(A266,Коды!$A$2:$B$1047,2,FALSE)</f>
        <v xml:space="preserve">  </v>
      </c>
      <c r="J266" s="146"/>
      <c r="L266" s="159"/>
    </row>
    <row r="267" spans="1:12" ht="12.75">
      <c r="A267" s="144">
        <f t="shared" si="39"/>
        <v>0</v>
      </c>
      <c r="B267" s="145" t="str">
        <f>VLOOKUP(A267,Коды!$A$2:$B$1047,2,FALSE)</f>
        <v xml:space="preserve">  </v>
      </c>
      <c r="J267" s="146"/>
      <c r="L267" s="159"/>
    </row>
    <row r="268" spans="1:12" ht="12.75">
      <c r="A268" s="144">
        <f t="shared" si="39"/>
        <v>0</v>
      </c>
      <c r="B268" s="145" t="str">
        <f>VLOOKUP(A268,Коды!$A$2:$B$1047,2,FALSE)</f>
        <v xml:space="preserve">  </v>
      </c>
      <c r="J268" s="146"/>
      <c r="L268" s="159"/>
    </row>
    <row r="269" spans="1:12" ht="12.75">
      <c r="A269" s="144">
        <f t="shared" si="39"/>
        <v>0</v>
      </c>
      <c r="B269" s="145" t="str">
        <f>VLOOKUP(A269,Коды!$A$2:$B$1047,2,FALSE)</f>
        <v xml:space="preserve">  </v>
      </c>
      <c r="J269" s="146"/>
      <c r="L269" s="159"/>
    </row>
    <row r="270" spans="1:12" ht="12.75">
      <c r="A270" s="144">
        <f t="shared" si="39"/>
        <v>0</v>
      </c>
      <c r="B270" s="145" t="str">
        <f>VLOOKUP(A270,Коды!$A$2:$B$1047,2,FALSE)</f>
        <v xml:space="preserve">  </v>
      </c>
      <c r="J270" s="146"/>
      <c r="L270" s="159"/>
    </row>
    <row r="271" spans="1:12" ht="12.75">
      <c r="A271" s="144">
        <f t="shared" si="39"/>
        <v>0</v>
      </c>
      <c r="B271" s="145" t="str">
        <f>VLOOKUP(A271,Коды!$A$2:$B$1047,2,FALSE)</f>
        <v xml:space="preserve">  </v>
      </c>
      <c r="J271" s="146"/>
      <c r="L271" s="159"/>
    </row>
    <row r="272" spans="1:12" ht="12.75">
      <c r="A272" s="144">
        <f t="shared" si="39"/>
        <v>0</v>
      </c>
      <c r="B272" s="145" t="str">
        <f>VLOOKUP(A272,Коды!$A$2:$B$1047,2,FALSE)</f>
        <v xml:space="preserve">  </v>
      </c>
      <c r="L272" s="159"/>
    </row>
    <row r="273" spans="1:12" ht="12.75">
      <c r="A273" s="144">
        <f t="shared" si="39"/>
        <v>0</v>
      </c>
      <c r="B273" s="145" t="str">
        <f>VLOOKUP(A273,Коды!$A$2:$B$1047,2,FALSE)</f>
        <v xml:space="preserve">  </v>
      </c>
      <c r="L273" s="159"/>
    </row>
    <row r="274" spans="1:12" ht="12.75">
      <c r="A274" s="144">
        <f t="shared" si="39"/>
        <v>0</v>
      </c>
      <c r="B274" s="145" t="str">
        <f>VLOOKUP(A274,Коды!$A$2:$B$1047,2,FALSE)</f>
        <v xml:space="preserve">  </v>
      </c>
      <c r="L274" s="159"/>
    </row>
    <row r="275" spans="1:12" ht="12.75">
      <c r="A275" s="144">
        <f t="shared" si="39"/>
        <v>0</v>
      </c>
      <c r="B275" s="145" t="str">
        <f>VLOOKUP(A275,Коды!$A$2:$B$1047,2,FALSE)</f>
        <v xml:space="preserve">  </v>
      </c>
      <c r="L275" s="159"/>
    </row>
    <row r="276" spans="1:12" ht="12.75">
      <c r="A276" s="144">
        <f t="shared" si="39"/>
        <v>0</v>
      </c>
      <c r="B276" s="145" t="str">
        <f>VLOOKUP(A276,Коды!$A$2:$B$1047,2,FALSE)</f>
        <v xml:space="preserve">  </v>
      </c>
      <c r="L276" s="159"/>
    </row>
    <row r="277" spans="1:12" ht="12.75">
      <c r="A277" s="144">
        <f t="shared" si="39"/>
        <v>0</v>
      </c>
      <c r="B277" s="145" t="str">
        <f>VLOOKUP(A277,Коды!$A$2:$B$1047,2,FALSE)</f>
        <v xml:space="preserve">  </v>
      </c>
      <c r="L277" s="159"/>
    </row>
    <row r="278" spans="1:12" ht="12.75">
      <c r="A278" s="144">
        <f t="shared" si="39"/>
        <v>0</v>
      </c>
      <c r="B278" s="145" t="str">
        <f>VLOOKUP(A278,Коды!$A$2:$B$1047,2,FALSE)</f>
        <v xml:space="preserve">  </v>
      </c>
      <c r="L278" s="159"/>
    </row>
    <row r="279" spans="1:12" ht="12.75">
      <c r="A279" s="144">
        <f t="shared" si="39"/>
        <v>0</v>
      </c>
      <c r="B279" s="145" t="str">
        <f>VLOOKUP(A279,Коды!$A$2:$B$1047,2,FALSE)</f>
        <v xml:space="preserve">  </v>
      </c>
      <c r="L279" s="159"/>
    </row>
    <row r="280" spans="1:12" ht="12.75">
      <c r="A280" s="144">
        <f t="shared" si="39"/>
        <v>0</v>
      </c>
      <c r="B280" s="145" t="str">
        <f>VLOOKUP(A280,Коды!$A$2:$B$1047,2,FALSE)</f>
        <v xml:space="preserve">  </v>
      </c>
      <c r="L280" s="159"/>
    </row>
    <row r="281" spans="1:12" ht="12.75">
      <c r="A281" s="144">
        <f t="shared" si="39"/>
        <v>0</v>
      </c>
      <c r="B281" s="145" t="str">
        <f>VLOOKUP(A281,Коды!$A$2:$B$1047,2,FALSE)</f>
        <v xml:space="preserve">  </v>
      </c>
      <c r="L281" s="159"/>
    </row>
    <row r="282" spans="1:12" ht="12.75">
      <c r="A282" s="144">
        <f t="shared" si="39"/>
        <v>0</v>
      </c>
      <c r="B282" s="145" t="str">
        <f>VLOOKUP(A282,Коды!$A$2:$B$1047,2,FALSE)</f>
        <v xml:space="preserve">  </v>
      </c>
      <c r="L282" s="159"/>
    </row>
    <row r="283" spans="1:12" ht="12.75">
      <c r="A283" s="144">
        <f t="shared" si="39"/>
        <v>0</v>
      </c>
      <c r="B283" s="145" t="str">
        <f>VLOOKUP(A283,Коды!$A$2:$B$1047,2,FALSE)</f>
        <v xml:space="preserve">  </v>
      </c>
      <c r="L283" s="159"/>
    </row>
    <row r="284" spans="1:12" ht="12.75">
      <c r="A284" s="144">
        <f t="shared" si="39"/>
        <v>0</v>
      </c>
      <c r="B284" s="145" t="str">
        <f>VLOOKUP(A284,Коды!$A$2:$B$1047,2,FALSE)</f>
        <v xml:space="preserve">  </v>
      </c>
      <c r="L284" s="159"/>
    </row>
    <row r="285" spans="1:12" ht="12.75">
      <c r="A285" s="144">
        <f t="shared" si="39"/>
        <v>0</v>
      </c>
      <c r="B285" s="145" t="str">
        <f>VLOOKUP(A285,Коды!$A$2:$B$1047,2,FALSE)</f>
        <v xml:space="preserve">  </v>
      </c>
      <c r="L285" s="159"/>
    </row>
    <row r="286" spans="1:12" ht="12.75">
      <c r="A286" s="144">
        <f t="shared" si="39"/>
        <v>0</v>
      </c>
      <c r="B286" s="145" t="str">
        <f>VLOOKUP(A286,Коды!$A$2:$B$1047,2,FALSE)</f>
        <v xml:space="preserve">  </v>
      </c>
      <c r="L286" s="159"/>
    </row>
    <row r="287" spans="1:12" ht="12.75">
      <c r="A287" s="144">
        <f t="shared" si="39"/>
        <v>0</v>
      </c>
      <c r="B287" s="145" t="str">
        <f>VLOOKUP(A287,Коды!$A$2:$B$1047,2,FALSE)</f>
        <v xml:space="preserve">  </v>
      </c>
      <c r="L287" s="159"/>
    </row>
    <row r="288" spans="1:12" ht="12.75">
      <c r="A288" s="144">
        <f t="shared" si="39"/>
        <v>0</v>
      </c>
      <c r="B288" s="145" t="str">
        <f>VLOOKUP(A288,Коды!$A$2:$B$1047,2,FALSE)</f>
        <v xml:space="preserve">  </v>
      </c>
      <c r="L288" s="159"/>
    </row>
    <row r="289" spans="1:12" ht="12.75">
      <c r="A289" s="144">
        <f t="shared" si="39"/>
        <v>0</v>
      </c>
      <c r="B289" s="145" t="str">
        <f>VLOOKUP(A289,Коды!$A$2:$B$1047,2,FALSE)</f>
        <v xml:space="preserve">  </v>
      </c>
      <c r="L289" s="159"/>
    </row>
    <row r="290" spans="1:12" ht="12.75">
      <c r="A290" s="144">
        <f t="shared" si="39"/>
        <v>0</v>
      </c>
      <c r="B290" s="145" t="str">
        <f>VLOOKUP(A290,Коды!$A$2:$B$1047,2,FALSE)</f>
        <v xml:space="preserve">  </v>
      </c>
      <c r="L290" s="159"/>
    </row>
    <row r="291" spans="1:12" ht="12.75">
      <c r="A291" s="144">
        <f t="shared" si="39"/>
        <v>0</v>
      </c>
      <c r="B291" s="145" t="str">
        <f>VLOOKUP(A291,Коды!$A$2:$B$1047,2,FALSE)</f>
        <v xml:space="preserve">  </v>
      </c>
      <c r="L291" s="159"/>
    </row>
    <row r="292" spans="1:12" ht="12.75">
      <c r="A292" s="144">
        <f t="shared" si="39"/>
        <v>0</v>
      </c>
      <c r="B292" s="145" t="str">
        <f>VLOOKUP(A292,Коды!$A$2:$B$1047,2,FALSE)</f>
        <v xml:space="preserve">  </v>
      </c>
      <c r="L292" s="159"/>
    </row>
    <row r="293" spans="1:12" ht="12.75">
      <c r="A293" s="144">
        <f t="shared" si="39"/>
        <v>0</v>
      </c>
      <c r="B293" s="145" t="str">
        <f>VLOOKUP(A293,Коды!$A$2:$B$1047,2,FALSE)</f>
        <v xml:space="preserve">  </v>
      </c>
      <c r="L293" s="159"/>
    </row>
    <row r="294" spans="1:12" ht="12.75">
      <c r="A294" s="144">
        <f aca="true" t="shared" si="45" ref="A294:A357">IF(M294&lt;&gt;0,M294,IF(L294&lt;&gt;0,L294,IF(K294&lt;&gt;0,K294*10,IF(J294&lt;&gt;0,J294,IF(I294&lt;&gt;0,I294,0)))))</f>
        <v>0</v>
      </c>
      <c r="B294" s="145" t="str">
        <f>VLOOKUP(A294,Коды!$A$2:$B$1047,2,FALSE)</f>
        <v xml:space="preserve">  </v>
      </c>
      <c r="L294" s="159"/>
    </row>
    <row r="295" spans="1:12" ht="12.75">
      <c r="A295" s="144">
        <f t="shared" si="45"/>
        <v>0</v>
      </c>
      <c r="B295" s="145" t="str">
        <f>VLOOKUP(A295,Коды!$A$2:$B$1047,2,FALSE)</f>
        <v xml:space="preserve">  </v>
      </c>
      <c r="L295" s="159"/>
    </row>
    <row r="296" spans="1:12" ht="12.75">
      <c r="A296" s="144">
        <f t="shared" si="45"/>
        <v>0</v>
      </c>
      <c r="B296" s="145" t="str">
        <f>VLOOKUP(A296,Коды!$A$2:$B$1047,2,FALSE)</f>
        <v xml:space="preserve">  </v>
      </c>
      <c r="L296" s="159"/>
    </row>
    <row r="297" spans="1:12" ht="12.75">
      <c r="A297" s="144">
        <f t="shared" si="45"/>
        <v>0</v>
      </c>
      <c r="B297" s="145" t="str">
        <f>VLOOKUP(A297,Коды!$A$2:$B$1047,2,FALSE)</f>
        <v xml:space="preserve">  </v>
      </c>
      <c r="L297" s="159"/>
    </row>
    <row r="298" spans="1:12" ht="12.75">
      <c r="A298" s="144">
        <f t="shared" si="45"/>
        <v>0</v>
      </c>
      <c r="B298" s="145" t="str">
        <f>VLOOKUP(A298,Коды!$A$2:$B$1047,2,FALSE)</f>
        <v xml:space="preserve">  </v>
      </c>
      <c r="L298" s="159"/>
    </row>
    <row r="299" spans="1:12" ht="12.75">
      <c r="A299" s="144">
        <f t="shared" si="45"/>
        <v>0</v>
      </c>
      <c r="B299" s="145" t="str">
        <f>VLOOKUP(A299,Коды!$A$2:$B$1047,2,FALSE)</f>
        <v xml:space="preserve">  </v>
      </c>
      <c r="L299" s="159"/>
    </row>
    <row r="300" spans="1:12" ht="12.75">
      <c r="A300" s="144">
        <f t="shared" si="45"/>
        <v>0</v>
      </c>
      <c r="B300" s="145" t="str">
        <f>VLOOKUP(A300,Коды!$A$2:$B$1047,2,FALSE)</f>
        <v xml:space="preserve">  </v>
      </c>
      <c r="L300" s="159"/>
    </row>
    <row r="301" spans="1:12" ht="12.75">
      <c r="A301" s="144">
        <f t="shared" si="45"/>
        <v>0</v>
      </c>
      <c r="B301" s="145" t="str">
        <f>VLOOKUP(A301,Коды!$A$2:$B$1047,2,FALSE)</f>
        <v xml:space="preserve">  </v>
      </c>
      <c r="L301" s="159"/>
    </row>
    <row r="302" spans="1:12" ht="12.75">
      <c r="A302" s="144">
        <f t="shared" si="45"/>
        <v>0</v>
      </c>
      <c r="B302" s="145" t="str">
        <f>VLOOKUP(A302,Коды!$A$2:$B$1047,2,FALSE)</f>
        <v xml:space="preserve">  </v>
      </c>
      <c r="L302" s="159"/>
    </row>
    <row r="303" spans="1:12" ht="12.75">
      <c r="A303" s="144">
        <f t="shared" si="45"/>
        <v>0</v>
      </c>
      <c r="B303" s="145" t="str">
        <f>VLOOKUP(A303,Коды!$A$2:$B$1047,2,FALSE)</f>
        <v xml:space="preserve">  </v>
      </c>
      <c r="L303" s="159"/>
    </row>
    <row r="304" spans="1:12" ht="12.75">
      <c r="A304" s="144">
        <f t="shared" si="45"/>
        <v>0</v>
      </c>
      <c r="B304" s="145" t="str">
        <f>VLOOKUP(A304,Коды!$A$2:$B$1047,2,FALSE)</f>
        <v xml:space="preserve">  </v>
      </c>
      <c r="L304" s="159"/>
    </row>
    <row r="305" spans="1:12" ht="12.75">
      <c r="A305" s="144">
        <f t="shared" si="45"/>
        <v>0</v>
      </c>
      <c r="B305" s="145" t="str">
        <f>VLOOKUP(A305,Коды!$A$2:$B$1047,2,FALSE)</f>
        <v xml:space="preserve">  </v>
      </c>
      <c r="L305" s="159"/>
    </row>
    <row r="306" spans="1:12" ht="12.75">
      <c r="A306" s="144">
        <f t="shared" si="45"/>
        <v>0</v>
      </c>
      <c r="B306" s="145" t="str">
        <f>VLOOKUP(A306,Коды!$A$2:$B$1047,2,FALSE)</f>
        <v xml:space="preserve">  </v>
      </c>
      <c r="L306" s="159"/>
    </row>
    <row r="307" spans="1:12" ht="12.75">
      <c r="A307" s="144">
        <f t="shared" si="45"/>
        <v>0</v>
      </c>
      <c r="B307" s="145" t="str">
        <f>VLOOKUP(A307,Коды!$A$2:$B$1047,2,FALSE)</f>
        <v xml:space="preserve">  </v>
      </c>
      <c r="L307" s="159"/>
    </row>
    <row r="308" spans="1:12" ht="12.75">
      <c r="A308" s="144">
        <f t="shared" si="45"/>
        <v>0</v>
      </c>
      <c r="B308" s="145" t="str">
        <f>VLOOKUP(A308,Коды!$A$2:$B$1047,2,FALSE)</f>
        <v xml:space="preserve">  </v>
      </c>
      <c r="L308" s="159"/>
    </row>
    <row r="309" spans="1:12" ht="12.75">
      <c r="A309" s="144">
        <f t="shared" si="45"/>
        <v>0</v>
      </c>
      <c r="B309" s="145" t="str">
        <f>VLOOKUP(A309,Коды!$A$2:$B$1047,2,FALSE)</f>
        <v xml:space="preserve">  </v>
      </c>
      <c r="L309" s="159"/>
    </row>
    <row r="310" spans="1:12" ht="12.75">
      <c r="A310" s="144">
        <f t="shared" si="45"/>
        <v>0</v>
      </c>
      <c r="B310" s="145" t="str">
        <f>VLOOKUP(A310,Коды!$A$2:$B$1047,2,FALSE)</f>
        <v xml:space="preserve">  </v>
      </c>
      <c r="L310" s="159"/>
    </row>
    <row r="311" spans="1:12" ht="12.75">
      <c r="A311" s="144">
        <f t="shared" si="45"/>
        <v>0</v>
      </c>
      <c r="B311" s="145" t="str">
        <f>VLOOKUP(A311,Коды!$A$2:$B$1047,2,FALSE)</f>
        <v xml:space="preserve">  </v>
      </c>
      <c r="L311" s="159"/>
    </row>
    <row r="312" spans="1:12" ht="12.75">
      <c r="A312" s="144">
        <f t="shared" si="45"/>
        <v>0</v>
      </c>
      <c r="B312" s="145" t="str">
        <f>VLOOKUP(A312,Коды!$A$2:$B$1047,2,FALSE)</f>
        <v xml:space="preserve">  </v>
      </c>
      <c r="L312" s="159"/>
    </row>
    <row r="313" spans="1:12" ht="12.75">
      <c r="A313" s="144">
        <f t="shared" si="45"/>
        <v>0</v>
      </c>
      <c r="B313" s="145" t="str">
        <f>VLOOKUP(A313,Коды!$A$2:$B$1047,2,FALSE)</f>
        <v xml:space="preserve">  </v>
      </c>
      <c r="L313" s="159"/>
    </row>
    <row r="314" spans="1:12" ht="12.75">
      <c r="A314" s="144">
        <f t="shared" si="45"/>
        <v>0</v>
      </c>
      <c r="B314" s="145" t="str">
        <f>VLOOKUP(A314,Коды!$A$2:$B$1047,2,FALSE)</f>
        <v xml:space="preserve">  </v>
      </c>
      <c r="L314" s="159"/>
    </row>
    <row r="315" spans="1:12" ht="12.75">
      <c r="A315" s="144">
        <f t="shared" si="45"/>
        <v>0</v>
      </c>
      <c r="B315" s="145" t="str">
        <f>VLOOKUP(A315,Коды!$A$2:$B$1047,2,FALSE)</f>
        <v xml:space="preserve">  </v>
      </c>
      <c r="L315" s="159"/>
    </row>
    <row r="316" spans="1:12" ht="12.75">
      <c r="A316" s="144">
        <f t="shared" si="45"/>
        <v>0</v>
      </c>
      <c r="B316" s="145" t="str">
        <f>VLOOKUP(A316,Коды!$A$2:$B$1047,2,FALSE)</f>
        <v xml:space="preserve">  </v>
      </c>
      <c r="L316" s="159"/>
    </row>
    <row r="317" spans="1:12" ht="12.75">
      <c r="A317" s="144">
        <f t="shared" si="45"/>
        <v>0</v>
      </c>
      <c r="B317" s="145" t="str">
        <f>VLOOKUP(A317,Коды!$A$2:$B$1047,2,FALSE)</f>
        <v xml:space="preserve">  </v>
      </c>
      <c r="L317" s="159"/>
    </row>
    <row r="318" spans="1:12" ht="12.75">
      <c r="A318" s="144">
        <f t="shared" si="45"/>
        <v>0</v>
      </c>
      <c r="B318" s="145" t="str">
        <f>VLOOKUP(A318,Коды!$A$2:$B$1047,2,FALSE)</f>
        <v xml:space="preserve">  </v>
      </c>
      <c r="L318" s="159"/>
    </row>
    <row r="319" spans="1:12" ht="12.75">
      <c r="A319" s="144">
        <f t="shared" si="45"/>
        <v>0</v>
      </c>
      <c r="B319" s="145" t="str">
        <f>VLOOKUP(A319,Коды!$A$2:$B$1047,2,FALSE)</f>
        <v xml:space="preserve">  </v>
      </c>
      <c r="L319" s="159"/>
    </row>
    <row r="320" spans="1:12" ht="12.75">
      <c r="A320" s="144">
        <f t="shared" si="45"/>
        <v>0</v>
      </c>
      <c r="B320" s="145" t="str">
        <f>VLOOKUP(A320,Коды!$A$2:$B$1047,2,FALSE)</f>
        <v xml:space="preserve">  </v>
      </c>
      <c r="L320" s="159"/>
    </row>
    <row r="321" spans="1:12" ht="12.75">
      <c r="A321" s="144">
        <f t="shared" si="45"/>
        <v>0</v>
      </c>
      <c r="B321" s="145" t="str">
        <f>VLOOKUP(A321,Коды!$A$2:$B$1047,2,FALSE)</f>
        <v xml:space="preserve">  </v>
      </c>
      <c r="L321" s="159"/>
    </row>
    <row r="322" spans="1:12" ht="12.75">
      <c r="A322" s="144">
        <f t="shared" si="45"/>
        <v>0</v>
      </c>
      <c r="B322" s="145" t="str">
        <f>VLOOKUP(A322,Коды!$A$2:$B$1047,2,FALSE)</f>
        <v xml:space="preserve">  </v>
      </c>
      <c r="L322" s="159"/>
    </row>
    <row r="323" spans="1:12" ht="12.75">
      <c r="A323" s="144">
        <f t="shared" si="45"/>
        <v>0</v>
      </c>
      <c r="B323" s="145" t="str">
        <f>VLOOKUP(A323,Коды!$A$2:$B$1047,2,FALSE)</f>
        <v xml:space="preserve">  </v>
      </c>
      <c r="L323" s="159"/>
    </row>
    <row r="324" spans="1:12" ht="12.75">
      <c r="A324" s="144">
        <f t="shared" si="45"/>
        <v>0</v>
      </c>
      <c r="B324" s="145" t="str">
        <f>VLOOKUP(A324,Коды!$A$2:$B$1047,2,FALSE)</f>
        <v xml:space="preserve">  </v>
      </c>
      <c r="L324" s="159"/>
    </row>
    <row r="325" spans="1:12" ht="12.75">
      <c r="A325" s="144">
        <f t="shared" si="45"/>
        <v>0</v>
      </c>
      <c r="B325" s="145" t="str">
        <f>VLOOKUP(A325,Коды!$A$2:$B$1047,2,FALSE)</f>
        <v xml:space="preserve">  </v>
      </c>
      <c r="L325" s="159"/>
    </row>
    <row r="326" spans="1:12" ht="12.75">
      <c r="A326" s="144">
        <f t="shared" si="45"/>
        <v>0</v>
      </c>
      <c r="B326" s="145" t="str">
        <f>VLOOKUP(A326,Коды!$A$2:$B$1047,2,FALSE)</f>
        <v xml:space="preserve">  </v>
      </c>
      <c r="L326" s="159"/>
    </row>
    <row r="327" spans="1:12" ht="12.75">
      <c r="A327" s="144">
        <f t="shared" si="45"/>
        <v>0</v>
      </c>
      <c r="B327" s="145" t="str">
        <f>VLOOKUP(A327,Коды!$A$2:$B$1047,2,FALSE)</f>
        <v xml:space="preserve">  </v>
      </c>
      <c r="L327" s="159"/>
    </row>
    <row r="328" spans="1:12" ht="12.75">
      <c r="A328" s="144">
        <f t="shared" si="45"/>
        <v>0</v>
      </c>
      <c r="B328" s="145" t="str">
        <f>VLOOKUP(A328,Коды!$A$2:$B$1047,2,FALSE)</f>
        <v xml:space="preserve">  </v>
      </c>
      <c r="L328" s="159"/>
    </row>
    <row r="329" spans="1:12" ht="12.75">
      <c r="A329" s="144">
        <f t="shared" si="45"/>
        <v>0</v>
      </c>
      <c r="B329" s="145" t="str">
        <f>VLOOKUP(A329,Коды!$A$2:$B$1047,2,FALSE)</f>
        <v xml:space="preserve">  </v>
      </c>
      <c r="L329" s="159"/>
    </row>
    <row r="330" spans="1:12" ht="12.75">
      <c r="A330" s="144">
        <f t="shared" si="45"/>
        <v>0</v>
      </c>
      <c r="B330" s="145" t="str">
        <f>VLOOKUP(A330,Коды!$A$2:$B$1047,2,FALSE)</f>
        <v xml:space="preserve">  </v>
      </c>
      <c r="L330" s="159"/>
    </row>
    <row r="331" spans="1:12" ht="12.75">
      <c r="A331" s="144">
        <f t="shared" si="45"/>
        <v>0</v>
      </c>
      <c r="B331" s="145" t="str">
        <f>VLOOKUP(A331,Коды!$A$2:$B$1047,2,FALSE)</f>
        <v xml:space="preserve">  </v>
      </c>
      <c r="L331" s="159"/>
    </row>
    <row r="332" spans="1:12" ht="12.75">
      <c r="A332" s="144">
        <f t="shared" si="45"/>
        <v>0</v>
      </c>
      <c r="B332" s="145" t="str">
        <f>VLOOKUP(A332,Коды!$A$2:$B$1047,2,FALSE)</f>
        <v xml:space="preserve">  </v>
      </c>
      <c r="L332" s="159"/>
    </row>
    <row r="333" spans="1:12" ht="12.75">
      <c r="A333" s="144">
        <f t="shared" si="45"/>
        <v>0</v>
      </c>
      <c r="B333" s="145" t="str">
        <f>VLOOKUP(A333,Коды!$A$2:$B$1047,2,FALSE)</f>
        <v xml:space="preserve">  </v>
      </c>
      <c r="L333" s="159"/>
    </row>
    <row r="334" spans="1:12" ht="12.75">
      <c r="A334" s="144">
        <f t="shared" si="45"/>
        <v>0</v>
      </c>
      <c r="B334" s="145" t="str">
        <f>VLOOKUP(A334,Коды!$A$2:$B$1047,2,FALSE)</f>
        <v xml:space="preserve">  </v>
      </c>
      <c r="L334" s="159"/>
    </row>
    <row r="335" spans="1:12" ht="12.75">
      <c r="A335" s="144">
        <f t="shared" si="45"/>
        <v>0</v>
      </c>
      <c r="B335" s="145" t="str">
        <f>VLOOKUP(A335,Коды!$A$2:$B$1047,2,FALSE)</f>
        <v xml:space="preserve">  </v>
      </c>
      <c r="L335" s="159"/>
    </row>
    <row r="336" spans="1:12" ht="12.75">
      <c r="A336" s="144">
        <f t="shared" si="45"/>
        <v>0</v>
      </c>
      <c r="B336" s="145" t="str">
        <f>VLOOKUP(A336,Коды!$A$2:$B$1047,2,FALSE)</f>
        <v xml:space="preserve">  </v>
      </c>
      <c r="L336" s="159"/>
    </row>
    <row r="337" spans="1:12" ht="12.75">
      <c r="A337" s="144">
        <f t="shared" si="45"/>
        <v>0</v>
      </c>
      <c r="B337" s="145" t="str">
        <f>VLOOKUP(A337,Коды!$A$2:$B$1047,2,FALSE)</f>
        <v xml:space="preserve">  </v>
      </c>
      <c r="L337" s="159"/>
    </row>
    <row r="338" spans="1:12" ht="12.75">
      <c r="A338" s="144">
        <f t="shared" si="45"/>
        <v>0</v>
      </c>
      <c r="B338" s="145" t="str">
        <f>VLOOKUP(A338,Коды!$A$2:$B$1047,2,FALSE)</f>
        <v xml:space="preserve">  </v>
      </c>
      <c r="L338" s="159"/>
    </row>
    <row r="339" spans="1:12" ht="12.75">
      <c r="A339" s="144">
        <f t="shared" si="45"/>
        <v>0</v>
      </c>
      <c r="B339" s="145" t="str">
        <f>VLOOKUP(A339,Коды!$A$2:$B$1047,2,FALSE)</f>
        <v xml:space="preserve">  </v>
      </c>
      <c r="L339" s="159"/>
    </row>
    <row r="340" spans="1:12" ht="12.75">
      <c r="A340" s="144">
        <f t="shared" si="45"/>
        <v>0</v>
      </c>
      <c r="B340" s="145" t="str">
        <f>VLOOKUP(A340,Коды!$A$2:$B$1047,2,FALSE)</f>
        <v xml:space="preserve">  </v>
      </c>
      <c r="L340" s="159"/>
    </row>
    <row r="341" spans="1:12" ht="12.75">
      <c r="A341" s="144">
        <f t="shared" si="45"/>
        <v>0</v>
      </c>
      <c r="B341" s="145" t="str">
        <f>VLOOKUP(A341,Коды!$A$2:$B$1047,2,FALSE)</f>
        <v xml:space="preserve">  </v>
      </c>
      <c r="L341" s="159"/>
    </row>
    <row r="342" spans="1:12" ht="12.75">
      <c r="A342" s="144">
        <f t="shared" si="45"/>
        <v>0</v>
      </c>
      <c r="B342" s="145" t="str">
        <f>VLOOKUP(A342,Коды!$A$2:$B$1047,2,FALSE)</f>
        <v xml:space="preserve">  </v>
      </c>
      <c r="L342" s="159"/>
    </row>
    <row r="343" spans="1:12" ht="12.75">
      <c r="A343" s="144">
        <f t="shared" si="45"/>
        <v>0</v>
      </c>
      <c r="B343" s="145" t="str">
        <f>VLOOKUP(A343,Коды!$A$2:$B$1047,2,FALSE)</f>
        <v xml:space="preserve">  </v>
      </c>
      <c r="L343" s="159"/>
    </row>
    <row r="344" spans="1:12" ht="12.75">
      <c r="A344" s="144">
        <f t="shared" si="45"/>
        <v>0</v>
      </c>
      <c r="B344" s="145" t="str">
        <f>VLOOKUP(A344,Коды!$A$2:$B$1047,2,FALSE)</f>
        <v xml:space="preserve">  </v>
      </c>
      <c r="L344" s="159"/>
    </row>
    <row r="345" spans="1:12" ht="12.75">
      <c r="A345" s="144">
        <f t="shared" si="45"/>
        <v>0</v>
      </c>
      <c r="B345" s="145" t="str">
        <f>VLOOKUP(A345,Коды!$A$2:$B$1047,2,FALSE)</f>
        <v xml:space="preserve">  </v>
      </c>
      <c r="L345" s="159"/>
    </row>
    <row r="346" spans="1:12" ht="12.75">
      <c r="A346" s="144">
        <f t="shared" si="45"/>
        <v>0</v>
      </c>
      <c r="B346" s="145" t="str">
        <f>VLOOKUP(A346,Коды!$A$2:$B$1047,2,FALSE)</f>
        <v xml:space="preserve">  </v>
      </c>
      <c r="L346" s="159"/>
    </row>
    <row r="347" spans="1:12" ht="12.75">
      <c r="A347" s="144">
        <f t="shared" si="45"/>
        <v>0</v>
      </c>
      <c r="B347" s="145" t="str">
        <f>VLOOKUP(A347,Коды!$A$2:$B$1047,2,FALSE)</f>
        <v xml:space="preserve">  </v>
      </c>
      <c r="L347" s="159"/>
    </row>
    <row r="348" spans="1:12" ht="12.75">
      <c r="A348" s="144">
        <f t="shared" si="45"/>
        <v>0</v>
      </c>
      <c r="B348" s="145" t="str">
        <f>VLOOKUP(A348,Коды!$A$2:$B$1047,2,FALSE)</f>
        <v xml:space="preserve">  </v>
      </c>
      <c r="L348" s="159"/>
    </row>
    <row r="349" spans="1:12" ht="12.75">
      <c r="A349" s="144">
        <f t="shared" si="45"/>
        <v>0</v>
      </c>
      <c r="B349" s="145" t="str">
        <f>VLOOKUP(A349,Коды!$A$2:$B$1047,2,FALSE)</f>
        <v xml:space="preserve">  </v>
      </c>
      <c r="L349" s="159"/>
    </row>
    <row r="350" spans="1:12" ht="12.75">
      <c r="A350" s="144">
        <f t="shared" si="45"/>
        <v>0</v>
      </c>
      <c r="B350" s="145" t="str">
        <f>VLOOKUP(A350,Коды!$A$2:$B$1047,2,FALSE)</f>
        <v xml:space="preserve">  </v>
      </c>
      <c r="L350" s="159"/>
    </row>
    <row r="351" spans="1:12" ht="12.75">
      <c r="A351" s="144">
        <f t="shared" si="45"/>
        <v>0</v>
      </c>
      <c r="B351" s="145" t="str">
        <f>VLOOKUP(A351,Коды!$A$2:$B$1047,2,FALSE)</f>
        <v xml:space="preserve">  </v>
      </c>
      <c r="L351" s="159"/>
    </row>
    <row r="352" spans="1:12" ht="12.75">
      <c r="A352" s="144">
        <f t="shared" si="45"/>
        <v>0</v>
      </c>
      <c r="B352" s="145" t="str">
        <f>VLOOKUP(A352,Коды!$A$2:$B$1047,2,FALSE)</f>
        <v xml:space="preserve">  </v>
      </c>
      <c r="L352" s="159"/>
    </row>
    <row r="353" spans="1:12" ht="12.75">
      <c r="A353" s="144">
        <f t="shared" si="45"/>
        <v>0</v>
      </c>
      <c r="B353" s="145" t="str">
        <f>VLOOKUP(A353,Коды!$A$2:$B$1047,2,FALSE)</f>
        <v xml:space="preserve">  </v>
      </c>
      <c r="L353" s="159"/>
    </row>
    <row r="354" spans="1:12" ht="12.75">
      <c r="A354" s="144">
        <f t="shared" si="45"/>
        <v>0</v>
      </c>
      <c r="B354" s="145" t="str">
        <f>VLOOKUP(A354,Коды!$A$2:$B$1047,2,FALSE)</f>
        <v xml:space="preserve">  </v>
      </c>
      <c r="L354" s="159"/>
    </row>
    <row r="355" spans="1:12" ht="12.75">
      <c r="A355" s="144">
        <f t="shared" si="45"/>
        <v>0</v>
      </c>
      <c r="B355" s="145" t="str">
        <f>VLOOKUP(A355,Коды!$A$2:$B$1047,2,FALSE)</f>
        <v xml:space="preserve">  </v>
      </c>
      <c r="L355" s="159"/>
    </row>
    <row r="356" spans="1:12" ht="12.75">
      <c r="A356" s="144">
        <f t="shared" si="45"/>
        <v>0</v>
      </c>
      <c r="B356" s="145" t="str">
        <f>VLOOKUP(A356,Коды!$A$2:$B$1047,2,FALSE)</f>
        <v xml:space="preserve">  </v>
      </c>
      <c r="L356" s="159"/>
    </row>
    <row r="357" spans="1:12" ht="12.75">
      <c r="A357" s="144">
        <f t="shared" si="45"/>
        <v>0</v>
      </c>
      <c r="B357" s="145" t="str">
        <f>VLOOKUP(A357,Коды!$A$2:$B$1047,2,FALSE)</f>
        <v xml:space="preserve">  </v>
      </c>
      <c r="L357" s="159"/>
    </row>
    <row r="358" spans="1:12" ht="12.75">
      <c r="A358" s="144">
        <f aca="true" t="shared" si="46" ref="A358:A421">IF(M358&lt;&gt;0,M358,IF(L358&lt;&gt;0,L358,IF(K358&lt;&gt;0,K358*10,IF(J358&lt;&gt;0,J358,IF(I358&lt;&gt;0,I358,0)))))</f>
        <v>0</v>
      </c>
      <c r="B358" s="145" t="str">
        <f>VLOOKUP(A358,Коды!$A$2:$B$1047,2,FALSE)</f>
        <v xml:space="preserve">  </v>
      </c>
      <c r="L358" s="159"/>
    </row>
    <row r="359" spans="1:12" ht="12.75">
      <c r="A359" s="144">
        <f t="shared" si="46"/>
        <v>0</v>
      </c>
      <c r="B359" s="145" t="str">
        <f>VLOOKUP(A359,Коды!$A$2:$B$1047,2,FALSE)</f>
        <v xml:space="preserve">  </v>
      </c>
      <c r="L359" s="159"/>
    </row>
    <row r="360" spans="1:12" ht="12.75">
      <c r="A360" s="144">
        <f t="shared" si="46"/>
        <v>0</v>
      </c>
      <c r="B360" s="145" t="str">
        <f>VLOOKUP(A360,Коды!$A$2:$B$1047,2,FALSE)</f>
        <v xml:space="preserve">  </v>
      </c>
      <c r="L360" s="159"/>
    </row>
    <row r="361" spans="1:12" ht="12.75">
      <c r="A361" s="144">
        <f t="shared" si="46"/>
        <v>0</v>
      </c>
      <c r="B361" s="145" t="str">
        <f>VLOOKUP(A361,Коды!$A$2:$B$1047,2,FALSE)</f>
        <v xml:space="preserve">  </v>
      </c>
      <c r="L361" s="159"/>
    </row>
    <row r="362" spans="1:12" ht="12.75">
      <c r="A362" s="144">
        <f t="shared" si="46"/>
        <v>0</v>
      </c>
      <c r="B362" s="145" t="str">
        <f>VLOOKUP(A362,Коды!$A$2:$B$1047,2,FALSE)</f>
        <v xml:space="preserve">  </v>
      </c>
      <c r="L362" s="159"/>
    </row>
    <row r="363" spans="1:12" ht="12.75">
      <c r="A363" s="144">
        <f t="shared" si="46"/>
        <v>0</v>
      </c>
      <c r="B363" s="145" t="str">
        <f>VLOOKUP(A363,Коды!$A$2:$B$1047,2,FALSE)</f>
        <v xml:space="preserve">  </v>
      </c>
      <c r="L363" s="159"/>
    </row>
    <row r="364" spans="1:12" ht="12.75">
      <c r="A364" s="144">
        <f t="shared" si="46"/>
        <v>0</v>
      </c>
      <c r="B364" s="145" t="str">
        <f>VLOOKUP(A364,Коды!$A$2:$B$1047,2,FALSE)</f>
        <v xml:space="preserve">  </v>
      </c>
      <c r="L364" s="159"/>
    </row>
    <row r="365" spans="1:12" ht="12.75">
      <c r="A365" s="144">
        <f t="shared" si="46"/>
        <v>0</v>
      </c>
      <c r="B365" s="145" t="str">
        <f>VLOOKUP(A365,Коды!$A$2:$B$1047,2,FALSE)</f>
        <v xml:space="preserve">  </v>
      </c>
      <c r="L365" s="159"/>
    </row>
    <row r="366" spans="1:12" ht="12.75">
      <c r="A366" s="144">
        <f t="shared" si="46"/>
        <v>0</v>
      </c>
      <c r="B366" s="145" t="str">
        <f>VLOOKUP(A366,Коды!$A$2:$B$1047,2,FALSE)</f>
        <v xml:space="preserve">  </v>
      </c>
      <c r="L366" s="159"/>
    </row>
    <row r="367" spans="1:12" ht="12.75">
      <c r="A367" s="144">
        <f t="shared" si="46"/>
        <v>0</v>
      </c>
      <c r="B367" s="145" t="str">
        <f>VLOOKUP(A367,Коды!$A$2:$B$1047,2,FALSE)</f>
        <v xml:space="preserve">  </v>
      </c>
      <c r="L367" s="159"/>
    </row>
    <row r="368" spans="1:12" ht="12.75">
      <c r="A368" s="144">
        <f t="shared" si="46"/>
        <v>0</v>
      </c>
      <c r="B368" s="145" t="str">
        <f>VLOOKUP(A368,Коды!$A$2:$B$1047,2,FALSE)</f>
        <v xml:space="preserve">  </v>
      </c>
      <c r="L368" s="159"/>
    </row>
    <row r="369" spans="1:12" ht="12.75">
      <c r="A369" s="144">
        <f t="shared" si="46"/>
        <v>0</v>
      </c>
      <c r="B369" s="145" t="str">
        <f>VLOOKUP(A369,Коды!$A$2:$B$1047,2,FALSE)</f>
        <v xml:space="preserve">  </v>
      </c>
      <c r="L369" s="159"/>
    </row>
    <row r="370" spans="1:12" ht="12.75">
      <c r="A370" s="144">
        <f t="shared" si="46"/>
        <v>0</v>
      </c>
      <c r="B370" s="145" t="str">
        <f>VLOOKUP(A370,Коды!$A$2:$B$1047,2,FALSE)</f>
        <v xml:space="preserve">  </v>
      </c>
      <c r="L370" s="159"/>
    </row>
    <row r="371" spans="1:12" ht="12.75">
      <c r="A371" s="144">
        <f t="shared" si="46"/>
        <v>0</v>
      </c>
      <c r="B371" s="145" t="str">
        <f>VLOOKUP(A371,Коды!$A$2:$B$1047,2,FALSE)</f>
        <v xml:space="preserve">  </v>
      </c>
      <c r="L371" s="159"/>
    </row>
    <row r="372" spans="1:12" ht="12.75">
      <c r="A372" s="144">
        <f t="shared" si="46"/>
        <v>0</v>
      </c>
      <c r="B372" s="145" t="str">
        <f>VLOOKUP(A372,Коды!$A$2:$B$1047,2,FALSE)</f>
        <v xml:space="preserve">  </v>
      </c>
      <c r="L372" s="159"/>
    </row>
    <row r="373" spans="1:12" ht="12.75">
      <c r="A373" s="144">
        <f t="shared" si="46"/>
        <v>0</v>
      </c>
      <c r="B373" s="145" t="str">
        <f>VLOOKUP(A373,Коды!$A$2:$B$1047,2,FALSE)</f>
        <v xml:space="preserve">  </v>
      </c>
      <c r="L373" s="159"/>
    </row>
    <row r="374" spans="1:12" ht="12.75">
      <c r="A374" s="144">
        <f t="shared" si="46"/>
        <v>0</v>
      </c>
      <c r="B374" s="145" t="str">
        <f>VLOOKUP(A374,Коды!$A$2:$B$1047,2,FALSE)</f>
        <v xml:space="preserve">  </v>
      </c>
      <c r="L374" s="159"/>
    </row>
    <row r="375" spans="1:12" ht="12.75">
      <c r="A375" s="144">
        <f t="shared" si="46"/>
        <v>0</v>
      </c>
      <c r="B375" s="145" t="str">
        <f>VLOOKUP(A375,Коды!$A$2:$B$1047,2,FALSE)</f>
        <v xml:space="preserve">  </v>
      </c>
      <c r="L375" s="159"/>
    </row>
    <row r="376" spans="1:12" ht="12.75">
      <c r="A376" s="144">
        <f t="shared" si="46"/>
        <v>0</v>
      </c>
      <c r="B376" s="145" t="str">
        <f>VLOOKUP(A376,Коды!$A$2:$B$1047,2,FALSE)</f>
        <v xml:space="preserve">  </v>
      </c>
      <c r="L376" s="159"/>
    </row>
    <row r="377" spans="1:12" ht="12.75">
      <c r="A377" s="144">
        <f t="shared" si="46"/>
        <v>0</v>
      </c>
      <c r="B377" s="145" t="str">
        <f>VLOOKUP(A377,Коды!$A$2:$B$1047,2,FALSE)</f>
        <v xml:space="preserve">  </v>
      </c>
      <c r="L377" s="159"/>
    </row>
    <row r="378" spans="1:12" ht="12.75">
      <c r="A378" s="144">
        <f t="shared" si="46"/>
        <v>0</v>
      </c>
      <c r="B378" s="145" t="str">
        <f>VLOOKUP(A378,Коды!$A$2:$B$1047,2,FALSE)</f>
        <v xml:space="preserve">  </v>
      </c>
      <c r="L378" s="159"/>
    </row>
    <row r="379" spans="1:12" ht="12.75">
      <c r="A379" s="144">
        <f t="shared" si="46"/>
        <v>0</v>
      </c>
      <c r="B379" s="145" t="str">
        <f>VLOOKUP(A379,Коды!$A$2:$B$1047,2,FALSE)</f>
        <v xml:space="preserve">  </v>
      </c>
      <c r="L379" s="159"/>
    </row>
    <row r="380" spans="1:12" ht="12.75">
      <c r="A380" s="144">
        <f t="shared" si="46"/>
        <v>0</v>
      </c>
      <c r="B380" s="145" t="str">
        <f>VLOOKUP(A380,Коды!$A$2:$B$1047,2,FALSE)</f>
        <v xml:space="preserve">  </v>
      </c>
      <c r="L380" s="159"/>
    </row>
    <row r="381" spans="1:12" ht="12.75">
      <c r="A381" s="144">
        <f t="shared" si="46"/>
        <v>0</v>
      </c>
      <c r="B381" s="145" t="str">
        <f>VLOOKUP(A381,Коды!$A$2:$B$1047,2,FALSE)</f>
        <v xml:space="preserve">  </v>
      </c>
      <c r="L381" s="159"/>
    </row>
    <row r="382" spans="1:12" ht="12.75">
      <c r="A382" s="144">
        <f t="shared" si="46"/>
        <v>0</v>
      </c>
      <c r="B382" s="145" t="str">
        <f>VLOOKUP(A382,Коды!$A$2:$B$1047,2,FALSE)</f>
        <v xml:space="preserve">  </v>
      </c>
      <c r="L382" s="159"/>
    </row>
    <row r="383" spans="1:12" ht="12.75">
      <c r="A383" s="144">
        <f t="shared" si="46"/>
        <v>0</v>
      </c>
      <c r="B383" s="145" t="str">
        <f>VLOOKUP(A383,Коды!$A$2:$B$1047,2,FALSE)</f>
        <v xml:space="preserve">  </v>
      </c>
      <c r="L383" s="159"/>
    </row>
    <row r="384" spans="1:12" ht="12.75">
      <c r="A384" s="144">
        <f t="shared" si="46"/>
        <v>0</v>
      </c>
      <c r="B384" s="145" t="str">
        <f>VLOOKUP(A384,Коды!$A$2:$B$1047,2,FALSE)</f>
        <v xml:space="preserve">  </v>
      </c>
      <c r="L384" s="159"/>
    </row>
    <row r="385" spans="1:12" ht="12.75">
      <c r="A385" s="144">
        <f t="shared" si="46"/>
        <v>0</v>
      </c>
      <c r="B385" s="145" t="str">
        <f>VLOOKUP(A385,Коды!$A$2:$B$1047,2,FALSE)</f>
        <v xml:space="preserve">  </v>
      </c>
      <c r="L385" s="159"/>
    </row>
    <row r="386" spans="1:12" ht="12.75">
      <c r="A386" s="144">
        <f t="shared" si="46"/>
        <v>0</v>
      </c>
      <c r="B386" s="145" t="str">
        <f>VLOOKUP(A386,Коды!$A$2:$B$1047,2,FALSE)</f>
        <v xml:space="preserve">  </v>
      </c>
      <c r="L386" s="159"/>
    </row>
    <row r="387" spans="1:12" ht="12.75">
      <c r="A387" s="144">
        <f t="shared" si="46"/>
        <v>0</v>
      </c>
      <c r="B387" s="145" t="str">
        <f>VLOOKUP(A387,Коды!$A$2:$B$1047,2,FALSE)</f>
        <v xml:space="preserve">  </v>
      </c>
      <c r="L387" s="159"/>
    </row>
    <row r="388" spans="1:12" ht="12.75">
      <c r="A388" s="144">
        <f t="shared" si="46"/>
        <v>0</v>
      </c>
      <c r="B388" s="145" t="str">
        <f>VLOOKUP(A388,Коды!$A$2:$B$1047,2,FALSE)</f>
        <v xml:space="preserve">  </v>
      </c>
      <c r="L388" s="159"/>
    </row>
    <row r="389" spans="1:12" ht="12.75">
      <c r="A389" s="144">
        <f t="shared" si="46"/>
        <v>0</v>
      </c>
      <c r="B389" s="145" t="str">
        <f>VLOOKUP(A389,Коды!$A$2:$B$1047,2,FALSE)</f>
        <v xml:space="preserve">  </v>
      </c>
      <c r="L389" s="159"/>
    </row>
    <row r="390" spans="1:12" ht="12.75">
      <c r="A390" s="144">
        <f t="shared" si="46"/>
        <v>0</v>
      </c>
      <c r="B390" s="145" t="str">
        <f>VLOOKUP(A390,Коды!$A$2:$B$1047,2,FALSE)</f>
        <v xml:space="preserve">  </v>
      </c>
      <c r="L390" s="159"/>
    </row>
    <row r="391" spans="1:12" ht="12.75">
      <c r="A391" s="144">
        <f t="shared" si="46"/>
        <v>0</v>
      </c>
      <c r="B391" s="145" t="str">
        <f>VLOOKUP(A391,Коды!$A$2:$B$1047,2,FALSE)</f>
        <v xml:space="preserve">  </v>
      </c>
      <c r="L391" s="159"/>
    </row>
    <row r="392" spans="1:12" ht="12.75">
      <c r="A392" s="144">
        <f t="shared" si="46"/>
        <v>0</v>
      </c>
      <c r="B392" s="145" t="str">
        <f>VLOOKUP(A392,Коды!$A$2:$B$1047,2,FALSE)</f>
        <v xml:space="preserve">  </v>
      </c>
      <c r="L392" s="159"/>
    </row>
    <row r="393" spans="1:12" ht="12.75">
      <c r="A393" s="144">
        <f t="shared" si="46"/>
        <v>0</v>
      </c>
      <c r="B393" s="145" t="str">
        <f>VLOOKUP(A393,Коды!$A$2:$B$1047,2,FALSE)</f>
        <v xml:space="preserve">  </v>
      </c>
      <c r="L393" s="159"/>
    </row>
    <row r="394" spans="1:12" ht="12.75">
      <c r="A394" s="144">
        <f t="shared" si="46"/>
        <v>0</v>
      </c>
      <c r="B394" s="145" t="str">
        <f>VLOOKUP(A394,Коды!$A$2:$B$1047,2,FALSE)</f>
        <v xml:space="preserve">  </v>
      </c>
      <c r="L394" s="159"/>
    </row>
    <row r="395" spans="1:12" ht="12.75">
      <c r="A395" s="144">
        <f t="shared" si="46"/>
        <v>0</v>
      </c>
      <c r="B395" s="145" t="str">
        <f>VLOOKUP(A395,Коды!$A$2:$B$1047,2,FALSE)</f>
        <v xml:space="preserve">  </v>
      </c>
      <c r="L395" s="159"/>
    </row>
    <row r="396" spans="1:12" ht="12.75">
      <c r="A396" s="144">
        <f t="shared" si="46"/>
        <v>0</v>
      </c>
      <c r="B396" s="145" t="str">
        <f>VLOOKUP(A396,Коды!$A$2:$B$1047,2,FALSE)</f>
        <v xml:space="preserve">  </v>
      </c>
      <c r="L396" s="159"/>
    </row>
    <row r="397" spans="1:12" ht="12.75">
      <c r="A397" s="144">
        <f t="shared" si="46"/>
        <v>0</v>
      </c>
      <c r="B397" s="145" t="str">
        <f>VLOOKUP(A397,Коды!$A$2:$B$1047,2,FALSE)</f>
        <v xml:space="preserve">  </v>
      </c>
      <c r="L397" s="159"/>
    </row>
    <row r="398" spans="1:12" ht="12.75">
      <c r="A398" s="144">
        <f t="shared" si="46"/>
        <v>0</v>
      </c>
      <c r="B398" s="145" t="str">
        <f>VLOOKUP(A398,Коды!$A$2:$B$1047,2,FALSE)</f>
        <v xml:space="preserve">  </v>
      </c>
      <c r="L398" s="159"/>
    </row>
    <row r="399" spans="1:12" ht="12.75">
      <c r="A399" s="144">
        <f t="shared" si="46"/>
        <v>0</v>
      </c>
      <c r="B399" s="145" t="str">
        <f>VLOOKUP(A399,Коды!$A$2:$B$1047,2,FALSE)</f>
        <v xml:space="preserve">  </v>
      </c>
      <c r="L399" s="159"/>
    </row>
    <row r="400" spans="1:12" ht="12.75">
      <c r="A400" s="144">
        <f t="shared" si="46"/>
        <v>0</v>
      </c>
      <c r="B400" s="145" t="str">
        <f>VLOOKUP(A400,Коды!$A$2:$B$1047,2,FALSE)</f>
        <v xml:space="preserve">  </v>
      </c>
      <c r="L400" s="159"/>
    </row>
    <row r="401" spans="1:12" ht="12.75">
      <c r="A401" s="144">
        <f t="shared" si="46"/>
        <v>0</v>
      </c>
      <c r="B401" s="145" t="str">
        <f>VLOOKUP(A401,Коды!$A$2:$B$1047,2,FALSE)</f>
        <v xml:space="preserve">  </v>
      </c>
      <c r="L401" s="159"/>
    </row>
    <row r="402" spans="1:12" ht="12.75">
      <c r="A402" s="144">
        <f t="shared" si="46"/>
        <v>0</v>
      </c>
      <c r="B402" s="145" t="str">
        <f>VLOOKUP(A402,Коды!$A$2:$B$1047,2,FALSE)</f>
        <v xml:space="preserve">  </v>
      </c>
      <c r="L402" s="159"/>
    </row>
    <row r="403" spans="1:12" ht="12.75">
      <c r="A403" s="144">
        <f t="shared" si="46"/>
        <v>0</v>
      </c>
      <c r="B403" s="145" t="str">
        <f>VLOOKUP(A403,Коды!$A$2:$B$1047,2,FALSE)</f>
        <v xml:space="preserve">  </v>
      </c>
      <c r="L403" s="159"/>
    </row>
    <row r="404" spans="1:12" ht="12.75">
      <c r="A404" s="144">
        <f t="shared" si="46"/>
        <v>0</v>
      </c>
      <c r="B404" s="145" t="str">
        <f>VLOOKUP(A404,Коды!$A$2:$B$1047,2,FALSE)</f>
        <v xml:space="preserve">  </v>
      </c>
      <c r="L404" s="159"/>
    </row>
    <row r="405" spans="1:12" ht="12.75">
      <c r="A405" s="144">
        <f t="shared" si="46"/>
        <v>0</v>
      </c>
      <c r="B405" s="145" t="str">
        <f>VLOOKUP(A405,Коды!$A$2:$B$1047,2,FALSE)</f>
        <v xml:space="preserve">  </v>
      </c>
      <c r="L405" s="159"/>
    </row>
    <row r="406" spans="1:12" ht="12.75">
      <c r="A406" s="144">
        <f t="shared" si="46"/>
        <v>0</v>
      </c>
      <c r="B406" s="145" t="str">
        <f>VLOOKUP(A406,Коды!$A$2:$B$1047,2,FALSE)</f>
        <v xml:space="preserve">  </v>
      </c>
      <c r="L406" s="159"/>
    </row>
    <row r="407" spans="1:12" ht="12.75">
      <c r="A407" s="144">
        <f t="shared" si="46"/>
        <v>0</v>
      </c>
      <c r="B407" s="145" t="str">
        <f>VLOOKUP(A407,Коды!$A$2:$B$1047,2,FALSE)</f>
        <v xml:space="preserve">  </v>
      </c>
      <c r="L407" s="159"/>
    </row>
    <row r="408" spans="1:12" ht="12.75">
      <c r="A408" s="144">
        <f t="shared" si="46"/>
        <v>0</v>
      </c>
      <c r="B408" s="145" t="str">
        <f>VLOOKUP(A408,Коды!$A$2:$B$1047,2,FALSE)</f>
        <v xml:space="preserve">  </v>
      </c>
      <c r="L408" s="159"/>
    </row>
    <row r="409" spans="1:12" ht="12.75">
      <c r="A409" s="144">
        <f t="shared" si="46"/>
        <v>0</v>
      </c>
      <c r="B409" s="145" t="str">
        <f>VLOOKUP(A409,Коды!$A$2:$B$1047,2,FALSE)</f>
        <v xml:space="preserve">  </v>
      </c>
      <c r="L409" s="159"/>
    </row>
    <row r="410" spans="1:12" ht="12.75">
      <c r="A410" s="144">
        <f t="shared" si="46"/>
        <v>0</v>
      </c>
      <c r="B410" s="145" t="str">
        <f>VLOOKUP(A410,Коды!$A$2:$B$1047,2,FALSE)</f>
        <v xml:space="preserve">  </v>
      </c>
      <c r="L410" s="159"/>
    </row>
    <row r="411" spans="1:12" ht="12.75">
      <c r="A411" s="144">
        <f t="shared" si="46"/>
        <v>0</v>
      </c>
      <c r="B411" s="145" t="str">
        <f>VLOOKUP(A411,Коды!$A$2:$B$1047,2,FALSE)</f>
        <v xml:space="preserve">  </v>
      </c>
      <c r="L411" s="159"/>
    </row>
    <row r="412" spans="1:12" ht="12.75">
      <c r="A412" s="144">
        <f t="shared" si="46"/>
        <v>0</v>
      </c>
      <c r="B412" s="145" t="str">
        <f>VLOOKUP(A412,Коды!$A$2:$B$1047,2,FALSE)</f>
        <v xml:space="preserve">  </v>
      </c>
      <c r="L412" s="159"/>
    </row>
    <row r="413" spans="1:12" ht="12.75">
      <c r="A413" s="144">
        <f t="shared" si="46"/>
        <v>0</v>
      </c>
      <c r="B413" s="145" t="str">
        <f>VLOOKUP(A413,Коды!$A$2:$B$1047,2,FALSE)</f>
        <v xml:space="preserve">  </v>
      </c>
      <c r="L413" s="159"/>
    </row>
    <row r="414" spans="1:12" ht="12.75">
      <c r="A414" s="144">
        <f t="shared" si="46"/>
        <v>0</v>
      </c>
      <c r="B414" s="145" t="str">
        <f>VLOOKUP(A414,Коды!$A$2:$B$1047,2,FALSE)</f>
        <v xml:space="preserve">  </v>
      </c>
      <c r="L414" s="159"/>
    </row>
    <row r="415" spans="1:12" ht="12.75">
      <c r="A415" s="144">
        <f t="shared" si="46"/>
        <v>0</v>
      </c>
      <c r="B415" s="145" t="str">
        <f>VLOOKUP(A415,Коды!$A$2:$B$1047,2,FALSE)</f>
        <v xml:space="preserve">  </v>
      </c>
      <c r="L415" s="159"/>
    </row>
    <row r="416" spans="1:12" ht="12.75">
      <c r="A416" s="144">
        <f t="shared" si="46"/>
        <v>0</v>
      </c>
      <c r="B416" s="145" t="str">
        <f>VLOOKUP(A416,Коды!$A$2:$B$1047,2,FALSE)</f>
        <v xml:space="preserve">  </v>
      </c>
      <c r="L416" s="159"/>
    </row>
    <row r="417" spans="1:12" ht="12.75">
      <c r="A417" s="144">
        <f t="shared" si="46"/>
        <v>0</v>
      </c>
      <c r="B417" s="145" t="str">
        <f>VLOOKUP(A417,Коды!$A$2:$B$1047,2,FALSE)</f>
        <v xml:space="preserve">  </v>
      </c>
      <c r="L417" s="159"/>
    </row>
    <row r="418" spans="1:12" ht="12.75">
      <c r="A418" s="144">
        <f t="shared" si="46"/>
        <v>0</v>
      </c>
      <c r="B418" s="145" t="str">
        <f>VLOOKUP(A418,Коды!$A$2:$B$1047,2,FALSE)</f>
        <v xml:space="preserve">  </v>
      </c>
      <c r="L418" s="159"/>
    </row>
    <row r="419" spans="1:12" ht="12.75">
      <c r="A419" s="144">
        <f t="shared" si="46"/>
        <v>0</v>
      </c>
      <c r="B419" s="145" t="str">
        <f>VLOOKUP(A419,Коды!$A$2:$B$1047,2,FALSE)</f>
        <v xml:space="preserve">  </v>
      </c>
      <c r="L419" s="159"/>
    </row>
    <row r="420" spans="1:12" ht="12.75">
      <c r="A420" s="144">
        <f t="shared" si="46"/>
        <v>0</v>
      </c>
      <c r="B420" s="145" t="str">
        <f>VLOOKUP(A420,Коды!$A$2:$B$1047,2,FALSE)</f>
        <v xml:space="preserve">  </v>
      </c>
      <c r="L420" s="159"/>
    </row>
    <row r="421" spans="1:12" ht="12.75">
      <c r="A421" s="144">
        <f t="shared" si="46"/>
        <v>0</v>
      </c>
      <c r="B421" s="145" t="str">
        <f>VLOOKUP(A421,Коды!$A$2:$B$1047,2,FALSE)</f>
        <v xml:space="preserve">  </v>
      </c>
      <c r="L421" s="159"/>
    </row>
    <row r="422" spans="1:12" ht="12.75">
      <c r="A422" s="144">
        <f aca="true" t="shared" si="47" ref="A422:A468">IF(M422&lt;&gt;0,M422,IF(L422&lt;&gt;0,L422,IF(K422&lt;&gt;0,K422*10,IF(J422&lt;&gt;0,J422,IF(I422&lt;&gt;0,I422,0)))))</f>
        <v>0</v>
      </c>
      <c r="B422" s="145" t="str">
        <f>VLOOKUP(A422,Коды!$A$2:$B$1047,2,FALSE)</f>
        <v xml:space="preserve">  </v>
      </c>
      <c r="L422" s="159"/>
    </row>
    <row r="423" spans="1:12" ht="12.75">
      <c r="A423" s="144">
        <f t="shared" si="47"/>
        <v>0</v>
      </c>
      <c r="B423" s="145" t="str">
        <f>VLOOKUP(A423,Коды!$A$2:$B$1047,2,FALSE)</f>
        <v xml:space="preserve">  </v>
      </c>
      <c r="L423" s="159"/>
    </row>
    <row r="424" spans="1:12" ht="12.75">
      <c r="A424" s="144">
        <f t="shared" si="47"/>
        <v>0</v>
      </c>
      <c r="B424" s="145" t="str">
        <f>VLOOKUP(A424,Коды!$A$2:$B$1047,2,FALSE)</f>
        <v xml:space="preserve">  </v>
      </c>
      <c r="L424" s="159"/>
    </row>
    <row r="425" spans="1:12" ht="12.75">
      <c r="A425" s="144">
        <f t="shared" si="47"/>
        <v>0</v>
      </c>
      <c r="B425" s="145" t="str">
        <f>VLOOKUP(A425,Коды!$A$2:$B$1047,2,FALSE)</f>
        <v xml:space="preserve">  </v>
      </c>
      <c r="L425" s="159"/>
    </row>
    <row r="426" spans="1:12" ht="12.75">
      <c r="A426" s="144">
        <f t="shared" si="47"/>
        <v>0</v>
      </c>
      <c r="B426" s="145" t="str">
        <f>VLOOKUP(A426,Коды!$A$2:$B$1047,2,FALSE)</f>
        <v xml:space="preserve">  </v>
      </c>
      <c r="L426" s="159"/>
    </row>
    <row r="427" spans="1:12" ht="12.75">
      <c r="A427" s="144">
        <f t="shared" si="47"/>
        <v>0</v>
      </c>
      <c r="B427" s="145" t="str">
        <f>VLOOKUP(A427,Коды!$A$2:$B$1047,2,FALSE)</f>
        <v xml:space="preserve">  </v>
      </c>
      <c r="L427" s="159"/>
    </row>
    <row r="428" spans="1:12" ht="12.75">
      <c r="A428" s="144">
        <f t="shared" si="47"/>
        <v>0</v>
      </c>
      <c r="B428" s="145" t="str">
        <f>VLOOKUP(A428,Коды!$A$2:$B$1047,2,FALSE)</f>
        <v xml:space="preserve">  </v>
      </c>
      <c r="L428" s="159"/>
    </row>
    <row r="429" spans="1:12" ht="12.75">
      <c r="A429" s="144">
        <f t="shared" si="47"/>
        <v>0</v>
      </c>
      <c r="B429" s="145" t="str">
        <f>VLOOKUP(A429,Коды!$A$2:$B$1047,2,FALSE)</f>
        <v xml:space="preserve">  </v>
      </c>
      <c r="L429" s="159"/>
    </row>
    <row r="430" spans="1:12" ht="12.75">
      <c r="A430" s="144">
        <f t="shared" si="47"/>
        <v>0</v>
      </c>
      <c r="B430" s="145" t="str">
        <f>VLOOKUP(A430,Коды!$A$2:$B$1047,2,FALSE)</f>
        <v xml:space="preserve">  </v>
      </c>
      <c r="L430" s="159"/>
    </row>
    <row r="431" spans="1:12" ht="12.75">
      <c r="A431" s="144">
        <f t="shared" si="47"/>
        <v>0</v>
      </c>
      <c r="B431" s="145" t="str">
        <f>VLOOKUP(A431,Коды!$A$2:$B$1047,2,FALSE)</f>
        <v xml:space="preserve">  </v>
      </c>
      <c r="L431" s="159"/>
    </row>
    <row r="432" spans="1:12" ht="12.75">
      <c r="A432" s="144">
        <f t="shared" si="47"/>
        <v>0</v>
      </c>
      <c r="B432" s="145" t="str">
        <f>VLOOKUP(A432,Коды!$A$2:$B$1047,2,FALSE)</f>
        <v xml:space="preserve">  </v>
      </c>
      <c r="L432" s="159"/>
    </row>
    <row r="433" spans="1:12" ht="12.75">
      <c r="A433" s="144">
        <f t="shared" si="47"/>
        <v>0</v>
      </c>
      <c r="B433" s="145" t="str">
        <f>VLOOKUP(A433,Коды!$A$2:$B$1047,2,FALSE)</f>
        <v xml:space="preserve">  </v>
      </c>
      <c r="L433" s="159"/>
    </row>
    <row r="434" spans="1:12" ht="12.75">
      <c r="A434" s="144">
        <f t="shared" si="47"/>
        <v>0</v>
      </c>
      <c r="B434" s="145" t="str">
        <f>VLOOKUP(A434,Коды!$A$2:$B$1047,2,FALSE)</f>
        <v xml:space="preserve">  </v>
      </c>
      <c r="L434" s="159"/>
    </row>
    <row r="435" spans="1:12" ht="12.75">
      <c r="A435" s="144">
        <f t="shared" si="47"/>
        <v>0</v>
      </c>
      <c r="B435" s="145" t="str">
        <f>VLOOKUP(A435,Коды!$A$2:$B$1047,2,FALSE)</f>
        <v xml:space="preserve">  </v>
      </c>
      <c r="L435" s="159"/>
    </row>
    <row r="436" spans="1:12" ht="12.75">
      <c r="A436" s="144">
        <f t="shared" si="47"/>
        <v>0</v>
      </c>
      <c r="B436" s="145" t="str">
        <f>VLOOKUP(A436,Коды!$A$2:$B$1047,2,FALSE)</f>
        <v xml:space="preserve">  </v>
      </c>
      <c r="L436" s="159"/>
    </row>
    <row r="437" spans="1:12" ht="12.75">
      <c r="A437" s="144">
        <f t="shared" si="47"/>
        <v>0</v>
      </c>
      <c r="B437" s="145" t="str">
        <f>VLOOKUP(A437,Коды!$A$2:$B$1047,2,FALSE)</f>
        <v xml:space="preserve">  </v>
      </c>
      <c r="L437" s="159"/>
    </row>
    <row r="438" spans="1:12" ht="12.75">
      <c r="A438" s="144">
        <f t="shared" si="47"/>
        <v>0</v>
      </c>
      <c r="B438" s="145" t="str">
        <f>VLOOKUP(A438,Коды!$A$2:$B$1047,2,FALSE)</f>
        <v xml:space="preserve">  </v>
      </c>
      <c r="L438" s="159"/>
    </row>
    <row r="439" spans="1:12" ht="12.75">
      <c r="A439" s="144">
        <f t="shared" si="47"/>
        <v>0</v>
      </c>
      <c r="B439" s="145" t="str">
        <f>VLOOKUP(A439,Коды!$A$2:$B$1047,2,FALSE)</f>
        <v xml:space="preserve">  </v>
      </c>
      <c r="L439" s="159"/>
    </row>
    <row r="440" spans="1:12" ht="12.75">
      <c r="A440" s="144">
        <f t="shared" si="47"/>
        <v>0</v>
      </c>
      <c r="B440" s="145" t="str">
        <f>VLOOKUP(A440,Коды!$A$2:$B$1047,2,FALSE)</f>
        <v xml:space="preserve">  </v>
      </c>
      <c r="L440" s="159"/>
    </row>
    <row r="441" spans="1:12" ht="12.75">
      <c r="A441" s="144">
        <f t="shared" si="47"/>
        <v>0</v>
      </c>
      <c r="B441" s="145" t="str">
        <f>VLOOKUP(A441,Коды!$A$2:$B$1047,2,FALSE)</f>
        <v xml:space="preserve">  </v>
      </c>
      <c r="L441" s="159"/>
    </row>
    <row r="442" spans="1:12" ht="12.75">
      <c r="A442" s="144">
        <f t="shared" si="47"/>
        <v>0</v>
      </c>
      <c r="B442" s="145" t="str">
        <f>VLOOKUP(A442,Коды!$A$2:$B$1047,2,FALSE)</f>
        <v xml:space="preserve">  </v>
      </c>
      <c r="L442" s="159"/>
    </row>
    <row r="443" spans="1:12" ht="12.75">
      <c r="A443" s="144">
        <f t="shared" si="47"/>
        <v>0</v>
      </c>
      <c r="B443" s="145" t="str">
        <f>VLOOKUP(A443,Коды!$A$2:$B$1047,2,FALSE)</f>
        <v xml:space="preserve">  </v>
      </c>
      <c r="L443" s="159"/>
    </row>
    <row r="444" spans="1:12" ht="12.75">
      <c r="A444" s="144">
        <f t="shared" si="47"/>
        <v>0</v>
      </c>
      <c r="B444" s="145" t="str">
        <f>VLOOKUP(A444,Коды!$A$2:$B$1047,2,FALSE)</f>
        <v xml:space="preserve">  </v>
      </c>
      <c r="L444" s="159"/>
    </row>
    <row r="445" spans="1:12" ht="12.75">
      <c r="A445" s="144">
        <f t="shared" si="47"/>
        <v>0</v>
      </c>
      <c r="B445" s="145" t="str">
        <f>VLOOKUP(A445,Коды!$A$2:$B$1047,2,FALSE)</f>
        <v xml:space="preserve">  </v>
      </c>
      <c r="L445" s="159"/>
    </row>
    <row r="446" spans="1:12" ht="12.75">
      <c r="A446" s="144">
        <f t="shared" si="47"/>
        <v>0</v>
      </c>
      <c r="B446" s="145" t="str">
        <f>VLOOKUP(A446,Коды!$A$2:$B$1047,2,FALSE)</f>
        <v xml:space="preserve">  </v>
      </c>
      <c r="L446" s="159"/>
    </row>
    <row r="447" spans="1:12" ht="12.75">
      <c r="A447" s="144">
        <f t="shared" si="47"/>
        <v>0</v>
      </c>
      <c r="B447" s="145" t="str">
        <f>VLOOKUP(A447,Коды!$A$2:$B$1047,2,FALSE)</f>
        <v xml:space="preserve">  </v>
      </c>
      <c r="L447" s="159"/>
    </row>
    <row r="448" spans="1:12" ht="12.75">
      <c r="A448" s="144">
        <f t="shared" si="47"/>
        <v>0</v>
      </c>
      <c r="B448" s="145" t="str">
        <f>VLOOKUP(A448,Коды!$A$2:$B$1047,2,FALSE)</f>
        <v xml:space="preserve">  </v>
      </c>
      <c r="L448" s="159"/>
    </row>
    <row r="449" spans="1:12" ht="12.75">
      <c r="A449" s="144">
        <f t="shared" si="47"/>
        <v>0</v>
      </c>
      <c r="B449" s="145" t="str">
        <f>VLOOKUP(A449,Коды!$A$2:$B$1047,2,FALSE)</f>
        <v xml:space="preserve">  </v>
      </c>
      <c r="L449" s="159"/>
    </row>
    <row r="450" spans="1:12" ht="12.75">
      <c r="A450" s="144">
        <f t="shared" si="47"/>
        <v>0</v>
      </c>
      <c r="B450" s="145" t="str">
        <f>VLOOKUP(A450,Коды!$A$2:$B$1047,2,FALSE)</f>
        <v xml:space="preserve">  </v>
      </c>
      <c r="L450" s="159"/>
    </row>
    <row r="451" spans="1:12" ht="12.75">
      <c r="A451" s="144">
        <f t="shared" si="47"/>
        <v>0</v>
      </c>
      <c r="B451" s="145" t="str">
        <f>VLOOKUP(A451,Коды!$A$2:$B$1047,2,FALSE)</f>
        <v xml:space="preserve">  </v>
      </c>
      <c r="L451" s="159"/>
    </row>
    <row r="452" spans="1:12" ht="12.75">
      <c r="A452" s="144">
        <f t="shared" si="47"/>
        <v>0</v>
      </c>
      <c r="B452" s="145" t="str">
        <f>VLOOKUP(A452,Коды!$A$2:$B$1047,2,FALSE)</f>
        <v xml:space="preserve">  </v>
      </c>
      <c r="L452" s="159"/>
    </row>
    <row r="453" spans="1:12" ht="12.75">
      <c r="A453" s="144">
        <f t="shared" si="47"/>
        <v>0</v>
      </c>
      <c r="B453" s="145" t="str">
        <f>VLOOKUP(A453,Коды!$A$2:$B$1047,2,FALSE)</f>
        <v xml:space="preserve">  </v>
      </c>
      <c r="L453" s="159"/>
    </row>
    <row r="454" spans="1:12" ht="12.75">
      <c r="A454" s="144">
        <f t="shared" si="47"/>
        <v>0</v>
      </c>
      <c r="B454" s="145" t="str">
        <f>VLOOKUP(A454,Коды!$A$2:$B$1047,2,FALSE)</f>
        <v xml:space="preserve">  </v>
      </c>
      <c r="L454" s="159"/>
    </row>
    <row r="455" spans="1:12" ht="12.75">
      <c r="A455" s="144">
        <f t="shared" si="47"/>
        <v>0</v>
      </c>
      <c r="B455" s="145" t="str">
        <f>VLOOKUP(A455,Коды!$A$2:$B$1047,2,FALSE)</f>
        <v xml:space="preserve">  </v>
      </c>
      <c r="L455" s="159"/>
    </row>
    <row r="456" spans="1:12" ht="12.75">
      <c r="A456" s="144">
        <f t="shared" si="47"/>
        <v>0</v>
      </c>
      <c r="B456" s="145" t="str">
        <f>VLOOKUP(A456,Коды!$A$2:$B$1047,2,FALSE)</f>
        <v xml:space="preserve">  </v>
      </c>
      <c r="L456" s="159"/>
    </row>
    <row r="457" spans="1:12" ht="12.75">
      <c r="A457" s="144">
        <f t="shared" si="47"/>
        <v>0</v>
      </c>
      <c r="B457" s="145" t="str">
        <f>VLOOKUP(A457,Коды!$A$2:$B$1047,2,FALSE)</f>
        <v xml:space="preserve">  </v>
      </c>
      <c r="L457" s="159"/>
    </row>
    <row r="458" spans="1:12" ht="12.75">
      <c r="A458" s="144">
        <f t="shared" si="47"/>
        <v>0</v>
      </c>
      <c r="B458" s="145" t="str">
        <f>VLOOKUP(A458,Коды!$A$2:$B$1047,2,FALSE)</f>
        <v xml:space="preserve">  </v>
      </c>
      <c r="L458" s="159"/>
    </row>
    <row r="459" spans="1:12" ht="12.75">
      <c r="A459" s="144">
        <f t="shared" si="47"/>
        <v>0</v>
      </c>
      <c r="B459" s="145" t="str">
        <f>VLOOKUP(A459,Коды!$A$2:$B$1047,2,FALSE)</f>
        <v xml:space="preserve">  </v>
      </c>
      <c r="L459" s="159"/>
    </row>
    <row r="460" spans="1:12" ht="12.75">
      <c r="A460" s="144">
        <f t="shared" si="47"/>
        <v>0</v>
      </c>
      <c r="B460" s="145" t="str">
        <f>VLOOKUP(A460,Коды!$A$2:$B$1047,2,FALSE)</f>
        <v xml:space="preserve">  </v>
      </c>
      <c r="L460" s="159"/>
    </row>
    <row r="461" spans="1:12" ht="12.75">
      <c r="A461" s="144">
        <f t="shared" si="47"/>
        <v>0</v>
      </c>
      <c r="B461" s="145" t="str">
        <f>VLOOKUP(A461,Коды!$A$2:$B$1047,2,FALSE)</f>
        <v xml:space="preserve">  </v>
      </c>
      <c r="L461" s="159"/>
    </row>
    <row r="462" spans="1:12" ht="12.75">
      <c r="A462" s="144">
        <f t="shared" si="47"/>
        <v>0</v>
      </c>
      <c r="B462" s="145" t="str">
        <f>VLOOKUP(A462,Коды!$A$2:$B$1047,2,FALSE)</f>
        <v xml:space="preserve">  </v>
      </c>
      <c r="L462" s="159"/>
    </row>
    <row r="463" spans="1:12" ht="12.75">
      <c r="A463" s="144">
        <f t="shared" si="47"/>
        <v>0</v>
      </c>
      <c r="B463" s="145" t="str">
        <f>VLOOKUP(A463,Коды!$A$2:$B$1047,2,FALSE)</f>
        <v xml:space="preserve">  </v>
      </c>
      <c r="L463" s="159"/>
    </row>
    <row r="464" spans="1:12" ht="12.75">
      <c r="A464" s="144">
        <f t="shared" si="47"/>
        <v>0</v>
      </c>
      <c r="B464" s="145" t="str">
        <f>VLOOKUP(A464,Коды!$A$2:$B$1047,2,FALSE)</f>
        <v xml:space="preserve">  </v>
      </c>
      <c r="L464" s="159"/>
    </row>
    <row r="465" spans="1:12" ht="12.75">
      <c r="A465" s="144">
        <f t="shared" si="47"/>
        <v>0</v>
      </c>
      <c r="B465" s="145" t="str">
        <f>VLOOKUP(A465,Коды!$A$2:$B$1047,2,FALSE)</f>
        <v xml:space="preserve">  </v>
      </c>
      <c r="L465" s="159"/>
    </row>
    <row r="466" spans="1:12" ht="12.75">
      <c r="A466" s="144">
        <f t="shared" si="47"/>
        <v>0</v>
      </c>
      <c r="B466" s="145" t="str">
        <f>VLOOKUP(A466,Коды!$A$2:$B$1047,2,FALSE)</f>
        <v xml:space="preserve">  </v>
      </c>
      <c r="L466" s="159"/>
    </row>
    <row r="467" spans="1:12" ht="12.75">
      <c r="A467" s="144">
        <f t="shared" si="47"/>
        <v>0</v>
      </c>
      <c r="B467" s="145" t="str">
        <f>VLOOKUP(A467,Коды!$A$2:$B$1047,2,FALSE)</f>
        <v xml:space="preserve">  </v>
      </c>
      <c r="L467" s="159"/>
    </row>
    <row r="468" spans="1:2" ht="12.75">
      <c r="A468" s="144">
        <f t="shared" si="47"/>
        <v>0</v>
      </c>
      <c r="B468" s="145" t="str">
        <f>VLOOKUP(A468,Коды!$A$2:$B$1047,2,FALSE)</f>
        <v xml:space="preserve">  </v>
      </c>
    </row>
  </sheetData>
  <mergeCells count="6">
    <mergeCell ref="G1:P1"/>
    <mergeCell ref="B7:B9"/>
    <mergeCell ref="C7:C9"/>
    <mergeCell ref="D7:G8"/>
    <mergeCell ref="B4:O4"/>
    <mergeCell ref="C5:G5"/>
  </mergeCells>
  <printOptions/>
  <pageMargins left="0.75" right="0.75" top="1" bottom="1" header="0.5" footer="0.5"/>
  <pageSetup fitToHeight="0" fitToWidth="1" horizontalDpi="600" verticalDpi="600" orientation="portrait" paperSize="9" scale="40" r:id="rId1"/>
  <rowBreaks count="5" manualBreakCount="5">
    <brk id="27" min="1" max="16383" man="1"/>
    <brk id="63" min="1" max="16383" man="1"/>
    <brk id="99" min="1" max="16383" man="1"/>
    <brk id="131" min="1" max="16383" man="1"/>
    <brk id="216" min="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502"/>
  <sheetViews>
    <sheetView view="pageBreakPreview" zoomScale="50" zoomScaleSheetLayoutView="50" workbookViewId="0" topLeftCell="A1">
      <selection activeCell="J15" sqref="J15"/>
    </sheetView>
  </sheetViews>
  <sheetFormatPr defaultColWidth="9.00390625" defaultRowHeight="12.75"/>
  <cols>
    <col min="1" max="1" width="0.6171875" style="110" customWidth="1"/>
    <col min="2" max="2" width="85.625" style="160" customWidth="1"/>
    <col min="3" max="3" width="22.375" style="160" customWidth="1"/>
    <col min="4" max="4" width="16.125" style="160" customWidth="1"/>
    <col min="5" max="5" width="7.00390625" style="160" hidden="1" customWidth="1"/>
    <col min="6" max="6" width="9.375" style="160" hidden="1" customWidth="1"/>
    <col min="7" max="7" width="10.375" style="111" hidden="1" customWidth="1"/>
    <col min="8" max="8" width="16.375" style="169" hidden="1" customWidth="1"/>
    <col min="9" max="9" width="13.25390625" style="111" customWidth="1"/>
    <col min="10" max="10" width="49.25390625" style="111" bestFit="1" customWidth="1"/>
    <col min="11" max="11" width="30.625" style="111" bestFit="1" customWidth="1"/>
    <col min="12" max="16384" width="9.125" style="111" customWidth="1"/>
  </cols>
  <sheetData>
    <row r="1" spans="1:10" ht="107.25" customHeight="1">
      <c r="A1" s="141"/>
      <c r="B1" s="139"/>
      <c r="C1" s="396" t="s">
        <v>122</v>
      </c>
      <c r="D1" s="396"/>
      <c r="E1" s="396"/>
      <c r="F1" s="396"/>
      <c r="G1" s="396"/>
      <c r="H1" s="396"/>
      <c r="I1" s="396"/>
      <c r="J1" s="396"/>
    </row>
    <row r="2" spans="1:10" ht="30.75" customHeight="1">
      <c r="A2" s="213"/>
      <c r="B2" s="213"/>
      <c r="C2" s="213"/>
      <c r="D2" s="213"/>
      <c r="E2" s="212"/>
      <c r="F2" s="213"/>
      <c r="G2" s="213"/>
      <c r="H2" s="213"/>
      <c r="I2" s="213"/>
      <c r="J2" s="213"/>
    </row>
    <row r="3" spans="1:10" ht="12.75">
      <c r="A3" s="141"/>
      <c r="B3" s="219"/>
      <c r="C3" s="219"/>
      <c r="D3" s="219"/>
      <c r="E3" s="219"/>
      <c r="F3" s="219"/>
      <c r="G3" s="176"/>
      <c r="H3" s="220"/>
      <c r="I3" s="176"/>
      <c r="J3" s="176"/>
    </row>
    <row r="4" spans="1:10" ht="12.75">
      <c r="A4" s="141"/>
      <c r="B4" s="394" t="s">
        <v>294</v>
      </c>
      <c r="C4" s="394"/>
      <c r="D4" s="394"/>
      <c r="E4" s="394"/>
      <c r="F4" s="394"/>
      <c r="G4" s="394"/>
      <c r="H4" s="394"/>
      <c r="I4" s="394"/>
      <c r="J4" s="395"/>
    </row>
    <row r="5" spans="1:10" ht="61.5" customHeight="1">
      <c r="A5" s="141"/>
      <c r="B5" s="394"/>
      <c r="C5" s="394"/>
      <c r="D5" s="394"/>
      <c r="E5" s="394"/>
      <c r="F5" s="394"/>
      <c r="G5" s="394"/>
      <c r="H5" s="394"/>
      <c r="I5" s="394"/>
      <c r="J5" s="395"/>
    </row>
    <row r="6" spans="1:11" s="163" customFormat="1" ht="40.5">
      <c r="A6" s="221"/>
      <c r="B6" s="161" t="s">
        <v>48</v>
      </c>
      <c r="C6" s="161" t="s">
        <v>407</v>
      </c>
      <c r="D6" s="162" t="s">
        <v>398</v>
      </c>
      <c r="E6" s="161"/>
      <c r="F6" s="161"/>
      <c r="G6" s="310" t="s">
        <v>77</v>
      </c>
      <c r="H6" s="310" t="s">
        <v>104</v>
      </c>
      <c r="I6" s="264" t="s">
        <v>74</v>
      </c>
      <c r="J6" s="265" t="s">
        <v>243</v>
      </c>
      <c r="K6" s="111"/>
    </row>
    <row r="7" spans="1:11" s="142" customFormat="1" ht="46.5">
      <c r="A7" s="141">
        <f>IF(H7&lt;&gt;0,H7,IF(G7&lt;&gt;0,G7,0))</f>
        <v>100000000</v>
      </c>
      <c r="B7" s="133" t="str">
        <f>VLOOKUP(A7,Коды!$A$2:$B$1047,2,FALSE)</f>
        <v>Муниципальная программа «Развитие образования и воспитание детей» на 2019-2025 годы</v>
      </c>
      <c r="C7" s="132">
        <f>IF(G7="",IF(A7&lt;&gt;0,C6,""),G7)</f>
        <v>100000000</v>
      </c>
      <c r="D7" s="131" t="str">
        <f>RIGHT(IF(G7&lt;&gt;"","",IF(H7&lt;&gt;"",H7,IF(C7="","",D6))),3)</f>
        <v/>
      </c>
      <c r="E7" s="133"/>
      <c r="F7" s="133"/>
      <c r="G7" s="273">
        <v>100000000</v>
      </c>
      <c r="H7" s="274"/>
      <c r="I7" s="301">
        <v>18852.07407</v>
      </c>
      <c r="J7" s="275">
        <v>14286.92038</v>
      </c>
      <c r="K7" s="111"/>
    </row>
    <row r="8" spans="1:11" s="142" customFormat="1" ht="46.5">
      <c r="A8" s="141">
        <f aca="true" t="shared" si="0" ref="A8:A71">IF(H8&lt;&gt;0,H8,IF(G8&lt;&gt;0,G8,0))</f>
        <v>240</v>
      </c>
      <c r="B8" s="133" t="str">
        <f>VLOOKUP(A8,Коды!$A$2:$B$1047,2,FALSE)</f>
        <v>Иные закупки товаров, работ и услуг для обеспечения государственных (муниципальных) нужд</v>
      </c>
      <c r="C8" s="132">
        <f>IF(G8="",IF(A8&lt;&gt;0,C7,""),G8)</f>
        <v>100000000</v>
      </c>
      <c r="D8" s="131" t="str">
        <f>RIGHT(IF(G8&lt;&gt;"","",IF(H8&lt;&gt;"",H8,IF(C8="","",D7))),3)</f>
        <v>240</v>
      </c>
      <c r="E8" s="129"/>
      <c r="F8" s="133"/>
      <c r="G8" s="276"/>
      <c r="H8" s="280">
        <v>240</v>
      </c>
      <c r="I8" s="302">
        <v>13</v>
      </c>
      <c r="J8" s="278">
        <v>13</v>
      </c>
      <c r="K8" s="111"/>
    </row>
    <row r="9" spans="1:11" s="142" customFormat="1" ht="23.25">
      <c r="A9" s="141">
        <f t="shared" si="0"/>
        <v>620</v>
      </c>
      <c r="B9" s="133" t="str">
        <f>VLOOKUP(A9,Коды!$A$2:$B$1047,2,FALSE)</f>
        <v>Субсидии автономным учреждениям</v>
      </c>
      <c r="C9" s="132">
        <f aca="true" t="shared" si="1" ref="C9:C72">IF(G9="",IF(A9&lt;&gt;0,C8,""),G9)</f>
        <v>100000000</v>
      </c>
      <c r="D9" s="131" t="str">
        <f aca="true" t="shared" si="2" ref="D9:D72">RIGHT(IF(G9&lt;&gt;"","",IF(H9&lt;&gt;"",H9,IF(C9="","",D8))),3)</f>
        <v>620</v>
      </c>
      <c r="E9" s="129"/>
      <c r="F9" s="133"/>
      <c r="G9" s="282"/>
      <c r="H9" s="274">
        <v>620</v>
      </c>
      <c r="I9" s="302">
        <v>18839.07407</v>
      </c>
      <c r="J9" s="278">
        <v>14273.92038</v>
      </c>
      <c r="K9" s="111"/>
    </row>
    <row r="10" spans="1:11" s="142" customFormat="1" ht="46.5">
      <c r="A10" s="141">
        <f t="shared" si="0"/>
        <v>200000000</v>
      </c>
      <c r="B10" s="133" t="str">
        <f>VLOOKUP(A10,Коды!$A$2:$B$1047,2,FALSE)</f>
        <v>Муниципальная программа «Реализация молодежной политики » на 2019-2025 годы</v>
      </c>
      <c r="C10" s="132">
        <f t="shared" si="1"/>
        <v>200000000</v>
      </c>
      <c r="D10" s="131" t="str">
        <f t="shared" si="2"/>
        <v/>
      </c>
      <c r="E10" s="129"/>
      <c r="F10" s="133"/>
      <c r="G10" s="273">
        <v>200000000</v>
      </c>
      <c r="H10" s="274"/>
      <c r="I10" s="303">
        <v>534.05884</v>
      </c>
      <c r="J10" s="283">
        <v>429.26284000000004</v>
      </c>
      <c r="K10" s="111"/>
    </row>
    <row r="11" spans="1:11" s="142" customFormat="1" ht="23.25">
      <c r="A11" s="141">
        <f t="shared" si="0"/>
        <v>620</v>
      </c>
      <c r="B11" s="133" t="str">
        <f>VLOOKUP(A11,Коды!$A$2:$B$1047,2,FALSE)</f>
        <v>Субсидии автономным учреждениям</v>
      </c>
      <c r="C11" s="132">
        <f t="shared" si="1"/>
        <v>200000000</v>
      </c>
      <c r="D11" s="131" t="str">
        <f t="shared" si="2"/>
        <v>620</v>
      </c>
      <c r="E11" s="129"/>
      <c r="F11" s="133"/>
      <c r="G11" s="282"/>
      <c r="H11" s="274">
        <v>620</v>
      </c>
      <c r="I11" s="302">
        <v>534.05884</v>
      </c>
      <c r="J11" s="278">
        <v>429.26284000000004</v>
      </c>
      <c r="K11" s="111"/>
    </row>
    <row r="12" spans="1:11" s="142" customFormat="1" ht="69.75">
      <c r="A12" s="141">
        <f t="shared" si="0"/>
        <v>300000000</v>
      </c>
      <c r="B12" s="133" t="str">
        <f>VLOOKUP(A12,Коды!$A$2:$B$1047,2,FALSE)</f>
        <v>Муниципальная программа «Развитие физической культуры и массового спорта в муниципальном районе Камышлинский» на 2019-2021 годы</v>
      </c>
      <c r="C12" s="132">
        <f t="shared" si="1"/>
        <v>300000000</v>
      </c>
      <c r="D12" s="131" t="str">
        <f t="shared" si="2"/>
        <v/>
      </c>
      <c r="E12" s="129"/>
      <c r="F12" s="133"/>
      <c r="G12" s="273">
        <v>300000000</v>
      </c>
      <c r="H12" s="274"/>
      <c r="I12" s="303">
        <v>250</v>
      </c>
      <c r="J12" s="283">
        <v>218.477</v>
      </c>
      <c r="K12" s="111"/>
    </row>
    <row r="13" spans="1:11" s="142" customFormat="1" ht="23.25">
      <c r="A13" s="141">
        <f t="shared" si="0"/>
        <v>620</v>
      </c>
      <c r="B13" s="133" t="str">
        <f>VLOOKUP(A13,Коды!$A$2:$B$1047,2,FALSE)</f>
        <v>Субсидии автономным учреждениям</v>
      </c>
      <c r="C13" s="132">
        <f t="shared" si="1"/>
        <v>300000000</v>
      </c>
      <c r="D13" s="131" t="str">
        <f t="shared" si="2"/>
        <v>620</v>
      </c>
      <c r="E13" s="129"/>
      <c r="F13" s="133"/>
      <c r="G13" s="282"/>
      <c r="H13" s="274">
        <v>620</v>
      </c>
      <c r="I13" s="302">
        <v>250</v>
      </c>
      <c r="J13" s="278">
        <v>218.477</v>
      </c>
      <c r="K13" s="111"/>
    </row>
    <row r="14" spans="1:11" s="142" customFormat="1" ht="46.5">
      <c r="A14" s="141">
        <f t="shared" si="0"/>
        <v>400000000</v>
      </c>
      <c r="B14" s="133" t="str">
        <f>VLOOKUP(A14,Коды!$A$2:$B$1047,2,FALSE)</f>
        <v>Муниципальная программа «Развитие культуры и искусства »  на 2019-2025 годы</v>
      </c>
      <c r="C14" s="132">
        <f t="shared" si="1"/>
        <v>400000000</v>
      </c>
      <c r="D14" s="131" t="str">
        <f t="shared" si="2"/>
        <v/>
      </c>
      <c r="E14" s="129"/>
      <c r="F14" s="133"/>
      <c r="G14" s="269">
        <v>400000000</v>
      </c>
      <c r="H14" s="268"/>
      <c r="I14" s="303">
        <v>2545.737</v>
      </c>
      <c r="J14" s="283">
        <v>2340.78536</v>
      </c>
      <c r="K14" s="111"/>
    </row>
    <row r="15" spans="1:11" s="142" customFormat="1" ht="46.5">
      <c r="A15" s="141">
        <f t="shared" si="0"/>
        <v>240</v>
      </c>
      <c r="B15" s="133" t="str">
        <f>VLOOKUP(A15,Коды!$A$2:$B$1047,2,FALSE)</f>
        <v>Иные закупки товаров, работ и услуг для обеспечения государственных (муниципальных) нужд</v>
      </c>
      <c r="C15" s="132">
        <f t="shared" si="1"/>
        <v>400000000</v>
      </c>
      <c r="D15" s="131" t="str">
        <f t="shared" si="2"/>
        <v>240</v>
      </c>
      <c r="E15" s="129"/>
      <c r="F15" s="133"/>
      <c r="G15" s="270"/>
      <c r="H15" s="267">
        <v>240</v>
      </c>
      <c r="I15" s="302">
        <v>2545.737</v>
      </c>
      <c r="J15" s="278">
        <v>2340.78536</v>
      </c>
      <c r="K15" s="111"/>
    </row>
    <row r="16" spans="1:11" s="142" customFormat="1" ht="69.75">
      <c r="A16" s="141">
        <f t="shared" si="0"/>
        <v>410000000</v>
      </c>
      <c r="B16" s="133" t="str">
        <f>VLOOKUP(A16,Коды!$A$2:$B$1047,2,FALSE)</f>
        <v>Подпрограмма «Организация культурного досуга и отдыха населения м.р.Камышлинский»  на 2019-2021 гг.</v>
      </c>
      <c r="C16" s="132">
        <f t="shared" si="1"/>
        <v>410000000</v>
      </c>
      <c r="D16" s="131" t="str">
        <f t="shared" si="2"/>
        <v/>
      </c>
      <c r="E16" s="129"/>
      <c r="F16" s="133"/>
      <c r="G16" s="286">
        <v>410000000</v>
      </c>
      <c r="H16" s="284"/>
      <c r="I16" s="303">
        <v>20962.42192</v>
      </c>
      <c r="J16" s="283">
        <v>17099.93629</v>
      </c>
      <c r="K16" s="111"/>
    </row>
    <row r="17" spans="1:11" s="142" customFormat="1" ht="23.25">
      <c r="A17" s="141">
        <f t="shared" si="0"/>
        <v>620</v>
      </c>
      <c r="B17" s="133" t="str">
        <f>VLOOKUP(A17,Коды!$A$2:$B$1047,2,FALSE)</f>
        <v>Субсидии автономным учреждениям</v>
      </c>
      <c r="C17" s="132">
        <f t="shared" si="1"/>
        <v>410000000</v>
      </c>
      <c r="D17" s="131" t="str">
        <f t="shared" si="2"/>
        <v>620</v>
      </c>
      <c r="E17" s="129"/>
      <c r="F17" s="133"/>
      <c r="G17" s="285"/>
      <c r="H17" s="280">
        <v>620</v>
      </c>
      <c r="I17" s="302">
        <v>20962.42192</v>
      </c>
      <c r="J17" s="278">
        <v>17099.93629</v>
      </c>
      <c r="K17" s="111"/>
    </row>
    <row r="18" spans="1:11" s="142" customFormat="1" ht="46.5">
      <c r="A18" s="141">
        <f t="shared" si="0"/>
        <v>420000000</v>
      </c>
      <c r="B18" s="133" t="str">
        <f>VLOOKUP(A18,Коды!$A$2:$B$1047,2,FALSE)</f>
        <v>Подпрограмма «Библиотечное обслуживание населения м.р.Камышлинский»  на 2019-2021 гг.</v>
      </c>
      <c r="C18" s="132">
        <f t="shared" si="1"/>
        <v>420000000</v>
      </c>
      <c r="D18" s="131" t="str">
        <f t="shared" si="2"/>
        <v/>
      </c>
      <c r="E18" s="129"/>
      <c r="F18" s="133"/>
      <c r="G18" s="286">
        <v>420000000</v>
      </c>
      <c r="H18" s="284"/>
      <c r="I18" s="303">
        <v>4384.94176</v>
      </c>
      <c r="J18" s="283">
        <v>3608.7914400000004</v>
      </c>
      <c r="K18" s="111"/>
    </row>
    <row r="19" spans="1:11" s="142" customFormat="1" ht="23.25">
      <c r="A19" s="141">
        <f t="shared" si="0"/>
        <v>620</v>
      </c>
      <c r="B19" s="133" t="str">
        <f>VLOOKUP(A19,Коды!$A$2:$B$1047,2,FALSE)</f>
        <v>Субсидии автономным учреждениям</v>
      </c>
      <c r="C19" s="132">
        <f t="shared" si="1"/>
        <v>420000000</v>
      </c>
      <c r="D19" s="131" t="str">
        <f t="shared" si="2"/>
        <v>620</v>
      </c>
      <c r="E19" s="129"/>
      <c r="F19" s="133"/>
      <c r="G19" s="285"/>
      <c r="H19" s="280">
        <v>620</v>
      </c>
      <c r="I19" s="302">
        <v>4384.94176</v>
      </c>
      <c r="J19" s="278">
        <v>3608.7914400000004</v>
      </c>
      <c r="K19" s="111"/>
    </row>
    <row r="20" spans="1:11" s="142" customFormat="1" ht="93">
      <c r="A20" s="141">
        <f t="shared" si="0"/>
        <v>500000000</v>
      </c>
      <c r="B20" s="133" t="str">
        <f>VLOOKUP(A20,Коды!$A$2:$B$1047,2,FALSE)</f>
        <v>Муниципальная программа «Реконструкция, строительство, ремонт и укрепление материально-технической базы образовательных учреждений" на 2019-2025 гг.</v>
      </c>
      <c r="C20" s="132">
        <f t="shared" si="1"/>
        <v>500000000</v>
      </c>
      <c r="D20" s="131" t="str">
        <f t="shared" si="2"/>
        <v/>
      </c>
      <c r="E20" s="129"/>
      <c r="F20" s="133"/>
      <c r="G20" s="282">
        <v>500000000</v>
      </c>
      <c r="H20" s="281"/>
      <c r="I20" s="303">
        <v>2700</v>
      </c>
      <c r="J20" s="283">
        <v>1689.02408</v>
      </c>
      <c r="K20" s="111"/>
    </row>
    <row r="21" spans="1:11" s="142" customFormat="1" ht="23.25">
      <c r="A21" s="141">
        <f t="shared" si="0"/>
        <v>620</v>
      </c>
      <c r="B21" s="133" t="str">
        <f>VLOOKUP(A21,Коды!$A$2:$B$1047,2,FALSE)</f>
        <v>Субсидии автономным учреждениям</v>
      </c>
      <c r="C21" s="132">
        <f t="shared" si="1"/>
        <v>500000000</v>
      </c>
      <c r="D21" s="131" t="str">
        <f t="shared" si="2"/>
        <v>620</v>
      </c>
      <c r="E21" s="129"/>
      <c r="F21" s="133"/>
      <c r="G21" s="282"/>
      <c r="H21" s="281">
        <v>620</v>
      </c>
      <c r="I21" s="302">
        <v>2700</v>
      </c>
      <c r="J21" s="278">
        <v>1689.02408</v>
      </c>
      <c r="K21" s="111"/>
    </row>
    <row r="22" spans="1:11" s="142" customFormat="1" ht="46.5">
      <c r="A22" s="141">
        <f t="shared" si="0"/>
        <v>600000000</v>
      </c>
      <c r="B22" s="133" t="s">
        <v>87</v>
      </c>
      <c r="C22" s="132">
        <f t="shared" si="1"/>
        <v>600000000</v>
      </c>
      <c r="D22" s="131" t="str">
        <f t="shared" si="2"/>
        <v/>
      </c>
      <c r="E22" s="129"/>
      <c r="F22" s="133"/>
      <c r="G22" s="273">
        <v>600000000</v>
      </c>
      <c r="H22" s="274"/>
      <c r="I22" s="303">
        <v>564.48</v>
      </c>
      <c r="J22" s="283">
        <v>564.48</v>
      </c>
      <c r="K22" s="111"/>
    </row>
    <row r="23" spans="1:11" s="142" customFormat="1" ht="93">
      <c r="A23" s="141">
        <f t="shared" si="0"/>
        <v>320</v>
      </c>
      <c r="B23" s="133" t="s">
        <v>190</v>
      </c>
      <c r="C23" s="132">
        <f t="shared" si="1"/>
        <v>600000000</v>
      </c>
      <c r="D23" s="131" t="str">
        <f t="shared" si="2"/>
        <v>320</v>
      </c>
      <c r="E23" s="129"/>
      <c r="F23" s="133"/>
      <c r="G23" s="282"/>
      <c r="H23" s="274">
        <v>320</v>
      </c>
      <c r="I23" s="302">
        <v>564.48</v>
      </c>
      <c r="J23" s="278">
        <v>564.48</v>
      </c>
      <c r="K23" s="111"/>
    </row>
    <row r="24" spans="1:11" s="142" customFormat="1" ht="69.75">
      <c r="A24" s="141">
        <f t="shared" si="0"/>
        <v>700000000</v>
      </c>
      <c r="B24" s="133" t="str">
        <f>VLOOKUP(A24,Коды!$A$2:$B$1047,2,FALSE)</f>
        <v>Муниципальная программа «Социальная поддержка старшего поколения, ветеранов и инвалидов и иных категорий граждан » на 2019-2025 годы</v>
      </c>
      <c r="C24" s="132">
        <f t="shared" si="1"/>
        <v>700000000</v>
      </c>
      <c r="D24" s="131" t="str">
        <f t="shared" si="2"/>
        <v/>
      </c>
      <c r="E24" s="129"/>
      <c r="F24" s="133"/>
      <c r="G24" s="273">
        <v>700000000</v>
      </c>
      <c r="H24" s="274"/>
      <c r="I24" s="303">
        <v>8422.263</v>
      </c>
      <c r="J24" s="283">
        <v>6023.985</v>
      </c>
      <c r="K24" s="111"/>
    </row>
    <row r="25" spans="1:11" s="142" customFormat="1" ht="46.5">
      <c r="A25" s="141">
        <f t="shared" si="0"/>
        <v>310</v>
      </c>
      <c r="B25" s="133" t="str">
        <f>VLOOKUP(A25,Коды!$A$2:$B$1047,2,FALSE)</f>
        <v>Публичные нормативные социальные выплаты гражданам</v>
      </c>
      <c r="C25" s="132">
        <f t="shared" si="1"/>
        <v>700000000</v>
      </c>
      <c r="D25" s="131" t="str">
        <f t="shared" si="2"/>
        <v>310</v>
      </c>
      <c r="E25" s="129"/>
      <c r="F25" s="133"/>
      <c r="G25" s="276"/>
      <c r="H25" s="280">
        <v>310</v>
      </c>
      <c r="I25" s="302">
        <v>1544.609</v>
      </c>
      <c r="J25" s="278">
        <v>1412.609</v>
      </c>
      <c r="K25" s="111"/>
    </row>
    <row r="26" spans="1:11" s="142" customFormat="1" ht="23.25">
      <c r="A26" s="141">
        <f t="shared" si="0"/>
        <v>410</v>
      </c>
      <c r="B26" s="133" t="str">
        <f>VLOOKUP(A26,Коды!$A$2:$B$1047,2,FALSE)</f>
        <v xml:space="preserve">Бюджетные инвестиции </v>
      </c>
      <c r="C26" s="132">
        <f t="shared" si="1"/>
        <v>700000000</v>
      </c>
      <c r="D26" s="131" t="str">
        <f t="shared" si="2"/>
        <v>410</v>
      </c>
      <c r="E26" s="129"/>
      <c r="F26" s="133"/>
      <c r="G26" s="276"/>
      <c r="H26" s="280">
        <v>410</v>
      </c>
      <c r="I26" s="302">
        <v>6627.654</v>
      </c>
      <c r="J26" s="278">
        <v>4418.436</v>
      </c>
      <c r="K26" s="111"/>
    </row>
    <row r="27" spans="1:11" s="142" customFormat="1" ht="23.25">
      <c r="A27" s="141">
        <f t="shared" si="0"/>
        <v>620</v>
      </c>
      <c r="B27" s="133" t="str">
        <f>VLOOKUP(A27,Коды!$A$2:$B$1047,2,FALSE)</f>
        <v>Субсидии автономным учреждениям</v>
      </c>
      <c r="C27" s="132">
        <f t="shared" si="1"/>
        <v>700000000</v>
      </c>
      <c r="D27" s="131" t="str">
        <f t="shared" si="2"/>
        <v>620</v>
      </c>
      <c r="E27" s="129"/>
      <c r="F27" s="133"/>
      <c r="G27" s="282"/>
      <c r="H27" s="274">
        <v>620</v>
      </c>
      <c r="I27" s="302">
        <v>250</v>
      </c>
      <c r="J27" s="278">
        <v>192.94</v>
      </c>
      <c r="K27" s="111"/>
    </row>
    <row r="28" spans="1:11" s="142" customFormat="1" ht="93">
      <c r="A28" s="141">
        <f t="shared" si="0"/>
        <v>800000000</v>
      </c>
      <c r="B28" s="133" t="str">
        <f>VLOOKUP(A28,Коды!$A$2:$B$1047,2,FALSE)</f>
        <v>Муниципальная программа «Развитие сельского хозяйства и регулирование рынков сельскохозяйственной продукции, сырья и продовольствия» на 2019-2025 годы</v>
      </c>
      <c r="C28" s="132">
        <f t="shared" si="1"/>
        <v>800000000</v>
      </c>
      <c r="D28" s="131" t="str">
        <f t="shared" si="2"/>
        <v/>
      </c>
      <c r="E28" s="129"/>
      <c r="F28" s="133"/>
      <c r="G28" s="273">
        <v>800000000</v>
      </c>
      <c r="H28" s="274"/>
      <c r="I28" s="303">
        <v>5630.514999999999</v>
      </c>
      <c r="J28" s="283">
        <v>3206.47207</v>
      </c>
      <c r="K28" s="111"/>
    </row>
    <row r="29" spans="1:11" s="142" customFormat="1" ht="46.5">
      <c r="A29" s="141">
        <f t="shared" si="0"/>
        <v>120</v>
      </c>
      <c r="B29" s="133" t="str">
        <f>VLOOKUP(A29,Коды!$A$2:$B$1047,2,FALSE)</f>
        <v>Расходы на выплаты персоналу государственных (муниципальных) органов</v>
      </c>
      <c r="C29" s="132">
        <f t="shared" si="1"/>
        <v>800000000</v>
      </c>
      <c r="D29" s="131" t="str">
        <f t="shared" si="2"/>
        <v>120</v>
      </c>
      <c r="E29" s="129"/>
      <c r="F29" s="133"/>
      <c r="G29" s="276"/>
      <c r="H29" s="267">
        <v>120</v>
      </c>
      <c r="I29" s="302">
        <v>2389.153</v>
      </c>
      <c r="J29" s="278">
        <v>1378.0470599999999</v>
      </c>
      <c r="K29" s="111"/>
    </row>
    <row r="30" spans="1:11" s="142" customFormat="1" ht="46.5">
      <c r="A30" s="141">
        <f t="shared" si="0"/>
        <v>240</v>
      </c>
      <c r="B30" s="133" t="str">
        <f>VLOOKUP(A30,Коды!$A$2:$B$1047,2,FALSE)</f>
        <v>Иные закупки товаров, работ и услуг для обеспечения государственных (муниципальных) нужд</v>
      </c>
      <c r="C30" s="132">
        <f t="shared" si="1"/>
        <v>800000000</v>
      </c>
      <c r="D30" s="131" t="str">
        <f t="shared" si="2"/>
        <v>240</v>
      </c>
      <c r="E30" s="129"/>
      <c r="F30" s="133"/>
      <c r="G30" s="276"/>
      <c r="H30" s="281">
        <v>240</v>
      </c>
      <c r="I30" s="302">
        <v>604.918</v>
      </c>
      <c r="J30" s="278">
        <v>226.54501</v>
      </c>
      <c r="K30" s="111"/>
    </row>
    <row r="31" spans="1:11" s="142" customFormat="1" ht="69.75">
      <c r="A31" s="141">
        <f t="shared" si="0"/>
        <v>810</v>
      </c>
      <c r="B31" s="133" t="str">
        <f>VLOOKUP(A31,Коды!$A$2:$B$1047,2,FALSE)</f>
        <v>Субсидии юридическим лицам (кроме некоммерческих организаций), индивидуальным предпринимателям, физическим лицам</v>
      </c>
      <c r="C31" s="132">
        <f t="shared" si="1"/>
        <v>800000000</v>
      </c>
      <c r="D31" s="131" t="str">
        <f t="shared" si="2"/>
        <v>810</v>
      </c>
      <c r="E31" s="129"/>
      <c r="F31" s="133"/>
      <c r="G31" s="282"/>
      <c r="H31" s="274">
        <v>810</v>
      </c>
      <c r="I31" s="302">
        <v>2636.444</v>
      </c>
      <c r="J31" s="278">
        <v>1601.88</v>
      </c>
      <c r="K31" s="111"/>
    </row>
    <row r="32" spans="1:11" s="142" customFormat="1" ht="69.75">
      <c r="A32" s="141">
        <f t="shared" si="0"/>
        <v>900000000</v>
      </c>
      <c r="B32" s="133" t="str">
        <f>VLOOKUP(A32,Коды!$A$2:$B$1047,2,FALSE)</f>
        <v>Муниципальная программа «Устойчивое развитие сельских территорий»  на 2019-2021 годы на период до 2025 года</v>
      </c>
      <c r="C32" s="132">
        <f t="shared" si="1"/>
        <v>900000000</v>
      </c>
      <c r="D32" s="131" t="str">
        <f t="shared" si="2"/>
        <v/>
      </c>
      <c r="E32" s="129"/>
      <c r="F32" s="133"/>
      <c r="G32" s="286">
        <v>900000000</v>
      </c>
      <c r="H32" s="284"/>
      <c r="I32" s="303">
        <v>10311.07972</v>
      </c>
      <c r="J32" s="283">
        <v>10311.079679999999</v>
      </c>
      <c r="K32" s="111"/>
    </row>
    <row r="33" spans="1:11" s="142" customFormat="1" ht="46.5">
      <c r="A33" s="141">
        <f t="shared" si="0"/>
        <v>320</v>
      </c>
      <c r="B33" s="133" t="str">
        <f>VLOOKUP(A33,Коды!$A$2:$B$1047,2,FALSE)</f>
        <v>Социальные выплаты гражданам, кроме публичных нормативных социальных выплат</v>
      </c>
      <c r="C33" s="132">
        <f t="shared" si="1"/>
        <v>900000000</v>
      </c>
      <c r="D33" s="131" t="str">
        <f t="shared" si="2"/>
        <v>320</v>
      </c>
      <c r="E33" s="129"/>
      <c r="F33" s="133"/>
      <c r="G33" s="285"/>
      <c r="H33" s="280">
        <v>320</v>
      </c>
      <c r="I33" s="302">
        <v>10311.07972</v>
      </c>
      <c r="J33" s="278">
        <v>10311.079679999999</v>
      </c>
      <c r="K33" s="111"/>
    </row>
    <row r="34" spans="1:11" s="142" customFormat="1" ht="93">
      <c r="A34" s="141">
        <f t="shared" si="0"/>
        <v>1000000000</v>
      </c>
      <c r="B34" s="133" t="str">
        <f>VLOOKUP(A34,Коды!$A$2:$B$1047,2,FALSE)</f>
        <v>Муниципальная программа «Защита населения и территорий от чрезвычайных ситуаций, обеспечение пожарной безопасности и безопасности людей » на 2019-2025годы</v>
      </c>
      <c r="C34" s="132">
        <f t="shared" si="1"/>
        <v>1000000000</v>
      </c>
      <c r="D34" s="131" t="str">
        <f t="shared" si="2"/>
        <v/>
      </c>
      <c r="E34" s="129"/>
      <c r="F34" s="133"/>
      <c r="G34" s="273">
        <v>1000000000</v>
      </c>
      <c r="H34" s="274"/>
      <c r="I34" s="303">
        <v>1338</v>
      </c>
      <c r="J34" s="283">
        <v>1240.10321</v>
      </c>
      <c r="K34" s="111"/>
    </row>
    <row r="35" spans="1:11" s="142" customFormat="1" ht="46.5">
      <c r="A35" s="141">
        <f t="shared" si="0"/>
        <v>240</v>
      </c>
      <c r="B35" s="133" t="str">
        <f>VLOOKUP(A35,Коды!$A$2:$B$1047,2,FALSE)</f>
        <v>Иные закупки товаров, работ и услуг для обеспечения государственных (муниципальных) нужд</v>
      </c>
      <c r="C35" s="132">
        <f t="shared" si="1"/>
        <v>1000000000</v>
      </c>
      <c r="D35" s="131" t="str">
        <f t="shared" si="2"/>
        <v>240</v>
      </c>
      <c r="E35" s="129"/>
      <c r="F35" s="133"/>
      <c r="G35" s="276"/>
      <c r="H35" s="274">
        <v>240</v>
      </c>
      <c r="I35" s="302">
        <v>38</v>
      </c>
      <c r="J35" s="278">
        <v>30.84594</v>
      </c>
      <c r="K35" s="111"/>
    </row>
    <row r="36" spans="1:11" s="142" customFormat="1" ht="23.25">
      <c r="A36" s="141">
        <f t="shared" si="0"/>
        <v>620</v>
      </c>
      <c r="B36" s="133" t="str">
        <f>VLOOKUP(A36,Коды!$A$2:$B$1047,2,FALSE)</f>
        <v>Субсидии автономным учреждениям</v>
      </c>
      <c r="C36" s="132">
        <f t="shared" si="1"/>
        <v>1000000000</v>
      </c>
      <c r="D36" s="131" t="str">
        <f t="shared" si="2"/>
        <v>620</v>
      </c>
      <c r="E36" s="129"/>
      <c r="F36" s="133"/>
      <c r="G36" s="282"/>
      <c r="H36" s="281">
        <v>620</v>
      </c>
      <c r="I36" s="302">
        <v>1300</v>
      </c>
      <c r="J36" s="278">
        <v>1209.25727</v>
      </c>
      <c r="K36" s="111"/>
    </row>
    <row r="37" spans="1:11" s="142" customFormat="1" ht="69.75">
      <c r="A37" s="141">
        <f t="shared" si="0"/>
        <v>1100000000</v>
      </c>
      <c r="B37" s="133" t="str">
        <f>VLOOKUP(A37,Коды!$A$2:$B$1047,2,FALSE)</f>
        <v>Муниципальная программа «Содержание и развитие жилищного хозяйства и коммунальной инфраструктуры » на 2019-2021 годы</v>
      </c>
      <c r="C37" s="132">
        <f t="shared" si="1"/>
        <v>1100000000</v>
      </c>
      <c r="D37" s="131" t="str">
        <f t="shared" si="2"/>
        <v/>
      </c>
      <c r="E37" s="129"/>
      <c r="F37" s="133"/>
      <c r="G37" s="282">
        <v>1100000000</v>
      </c>
      <c r="H37" s="281"/>
      <c r="I37" s="303">
        <v>4587.527</v>
      </c>
      <c r="J37" s="283">
        <v>24.511400000000002</v>
      </c>
      <c r="K37" s="111"/>
    </row>
    <row r="38" spans="1:11" s="142" customFormat="1" ht="46.5">
      <c r="A38" s="141">
        <f t="shared" si="0"/>
        <v>240</v>
      </c>
      <c r="B38" s="133" t="str">
        <f>VLOOKUP(A38,Коды!$A$2:$B$1047,2,FALSE)</f>
        <v>Иные закупки товаров, работ и услуг для обеспечения государственных (муниципальных) нужд</v>
      </c>
      <c r="C38" s="132">
        <f t="shared" si="1"/>
        <v>1100000000</v>
      </c>
      <c r="D38" s="131" t="str">
        <f t="shared" si="2"/>
        <v>240</v>
      </c>
      <c r="E38" s="129"/>
      <c r="F38" s="133"/>
      <c r="G38" s="282"/>
      <c r="H38" s="280">
        <v>240</v>
      </c>
      <c r="I38" s="302">
        <v>4587.527</v>
      </c>
      <c r="J38" s="278">
        <v>24.511400000000002</v>
      </c>
      <c r="K38" s="111"/>
    </row>
    <row r="39" spans="1:11" s="142" customFormat="1" ht="46.5">
      <c r="A39" s="141">
        <f t="shared" si="0"/>
        <v>1200000000</v>
      </c>
      <c r="B39" s="133" t="str">
        <f>VLOOKUP(A39,Коды!$A$2:$B$1047,2,FALSE)</f>
        <v>Муниципальная программа «Комплексное развитие транспортной инфракструктуры» на 2016-2025 годы</v>
      </c>
      <c r="C39" s="132">
        <f t="shared" si="1"/>
        <v>1200000000</v>
      </c>
      <c r="D39" s="131" t="str">
        <f t="shared" si="2"/>
        <v/>
      </c>
      <c r="E39" s="129"/>
      <c r="F39" s="133"/>
      <c r="G39" s="273">
        <v>1200000000</v>
      </c>
      <c r="H39" s="274"/>
      <c r="I39" s="303">
        <v>2000</v>
      </c>
      <c r="J39" s="283">
        <v>1627.69348</v>
      </c>
      <c r="K39" s="111"/>
    </row>
    <row r="40" spans="1:11" s="142" customFormat="1" ht="69.75">
      <c r="A40" s="141">
        <f t="shared" si="0"/>
        <v>810</v>
      </c>
      <c r="B40" s="133" t="str">
        <f>VLOOKUP(A40,Коды!$A$2:$B$1047,2,FALSE)</f>
        <v>Субсидии юридическим лицам (кроме некоммерческих организаций), индивидуальным предпринимателям, физическим лицам</v>
      </c>
      <c r="C40" s="132">
        <f t="shared" si="1"/>
        <v>1200000000</v>
      </c>
      <c r="D40" s="131" t="str">
        <f t="shared" si="2"/>
        <v>810</v>
      </c>
      <c r="E40" s="129"/>
      <c r="F40" s="133"/>
      <c r="G40" s="282"/>
      <c r="H40" s="274">
        <v>810</v>
      </c>
      <c r="I40" s="302">
        <v>2000</v>
      </c>
      <c r="J40" s="278">
        <v>1627.69348</v>
      </c>
      <c r="K40" s="111"/>
    </row>
    <row r="41" spans="1:11" s="142" customFormat="1" ht="46.5">
      <c r="A41" s="141">
        <f t="shared" si="0"/>
        <v>1300000000</v>
      </c>
      <c r="B41" s="133" t="str">
        <f>VLOOKUP(A41,Коды!$A$2:$B$1047,2,FALSE)</f>
        <v>Муниципальная программа «Медицинские кадры» на 2019-2021 гг.</v>
      </c>
      <c r="C41" s="132">
        <f t="shared" si="1"/>
        <v>1300000000</v>
      </c>
      <c r="D41" s="131" t="str">
        <f t="shared" si="2"/>
        <v/>
      </c>
      <c r="E41" s="129"/>
      <c r="F41" s="133"/>
      <c r="G41" s="269">
        <v>1300000000</v>
      </c>
      <c r="H41" s="268"/>
      <c r="I41" s="303">
        <v>96</v>
      </c>
      <c r="J41" s="283">
        <v>0</v>
      </c>
      <c r="K41" s="111"/>
    </row>
    <row r="42" spans="1:11" s="142" customFormat="1" ht="46.5">
      <c r="A42" s="141">
        <f t="shared" si="0"/>
        <v>320</v>
      </c>
      <c r="B42" s="133" t="str">
        <f>VLOOKUP(A42,Коды!$A$2:$B$1047,2,FALSE)</f>
        <v>Социальные выплаты гражданам, кроме публичных нормативных социальных выплат</v>
      </c>
      <c r="C42" s="132">
        <f t="shared" si="1"/>
        <v>1300000000</v>
      </c>
      <c r="D42" s="131" t="str">
        <f t="shared" si="2"/>
        <v>320</v>
      </c>
      <c r="E42" s="129"/>
      <c r="F42" s="133"/>
      <c r="G42" s="270"/>
      <c r="H42" s="267">
        <v>320</v>
      </c>
      <c r="I42" s="302">
        <v>96</v>
      </c>
      <c r="J42" s="278">
        <v>0</v>
      </c>
      <c r="K42" s="111"/>
    </row>
    <row r="43" spans="1:11" s="142" customFormat="1" ht="69.75">
      <c r="A43" s="141">
        <f t="shared" si="0"/>
        <v>1400000000</v>
      </c>
      <c r="B43" s="133" t="str">
        <f>VLOOKUP(A43,Коды!$A$2:$B$1047,2,FALSE)</f>
        <v>Муниципальная программа «Повышение эффективности управления имуществом и земельными ресурсами» на 2019-2025 гг.</v>
      </c>
      <c r="C43" s="132">
        <f t="shared" si="1"/>
        <v>1400000000</v>
      </c>
      <c r="D43" s="131" t="str">
        <f t="shared" si="2"/>
        <v/>
      </c>
      <c r="E43" s="129"/>
      <c r="F43" s="133"/>
      <c r="G43" s="273">
        <v>1400000000</v>
      </c>
      <c r="H43" s="274"/>
      <c r="I43" s="303">
        <v>4405.66</v>
      </c>
      <c r="J43" s="283">
        <v>3510.7885399999996</v>
      </c>
      <c r="K43" s="111"/>
    </row>
    <row r="44" spans="1:11" s="142" customFormat="1" ht="46.5">
      <c r="A44" s="141">
        <f t="shared" si="0"/>
        <v>120</v>
      </c>
      <c r="B44" s="133" t="str">
        <f>VLOOKUP(A44,Коды!$A$2:$B$1047,2,FALSE)</f>
        <v>Расходы на выплаты персоналу государственных (муниципальных) органов</v>
      </c>
      <c r="C44" s="132">
        <f t="shared" si="1"/>
        <v>1400000000</v>
      </c>
      <c r="D44" s="131" t="str">
        <f t="shared" si="2"/>
        <v>120</v>
      </c>
      <c r="E44" s="129"/>
      <c r="F44" s="133"/>
      <c r="G44" s="276"/>
      <c r="H44" s="267">
        <v>120</v>
      </c>
      <c r="I44" s="302">
        <v>1893.9399999999998</v>
      </c>
      <c r="J44" s="278">
        <v>1448.8058899999999</v>
      </c>
      <c r="K44" s="111"/>
    </row>
    <row r="45" spans="1:11" s="142" customFormat="1" ht="46.5">
      <c r="A45" s="141">
        <f t="shared" si="0"/>
        <v>240</v>
      </c>
      <c r="B45" s="133" t="str">
        <f>VLOOKUP(A45,Коды!$A$2:$B$1047,2,FALSE)</f>
        <v>Иные закупки товаров, работ и услуг для обеспечения государственных (муниципальных) нужд</v>
      </c>
      <c r="C45" s="132">
        <f t="shared" si="1"/>
        <v>1400000000</v>
      </c>
      <c r="D45" s="131" t="str">
        <f t="shared" si="2"/>
        <v>240</v>
      </c>
      <c r="E45" s="129"/>
      <c r="F45" s="133"/>
      <c r="G45" s="276"/>
      <c r="H45" s="274">
        <v>240</v>
      </c>
      <c r="I45" s="302">
        <v>367</v>
      </c>
      <c r="J45" s="278">
        <v>254.51157</v>
      </c>
      <c r="K45" s="111"/>
    </row>
    <row r="46" spans="1:11" s="142" customFormat="1" ht="23.25">
      <c r="A46" s="141">
        <f t="shared" si="0"/>
        <v>850</v>
      </c>
      <c r="B46" s="133" t="str">
        <f>VLOOKUP(A46,Коды!$A$2:$B$1047,2,FALSE)</f>
        <v>Уплата налогов, сборов и иных платежей</v>
      </c>
      <c r="C46" s="132">
        <f t="shared" si="1"/>
        <v>1400000000</v>
      </c>
      <c r="D46" s="131" t="str">
        <f t="shared" si="2"/>
        <v>850</v>
      </c>
      <c r="E46" s="129"/>
      <c r="F46" s="133"/>
      <c r="G46" s="282"/>
      <c r="H46" s="267">
        <v>850</v>
      </c>
      <c r="I46" s="302">
        <v>2144.7200000000003</v>
      </c>
      <c r="J46" s="278">
        <v>1807.47108</v>
      </c>
      <c r="K46" s="111"/>
    </row>
    <row r="47" spans="1:11" s="142" customFormat="1" ht="69.75">
      <c r="A47" s="141">
        <f t="shared" si="0"/>
        <v>1500000000</v>
      </c>
      <c r="B47" s="133" t="str">
        <f>VLOOKUP(A47,Коды!$A$2:$B$1047,2,FALSE)</f>
        <v>Муниципальная программа «Управление муниципальными финансами и развитие межбюджетных отношений » на 2019-2025 гг.</v>
      </c>
      <c r="C47" s="132">
        <f t="shared" si="1"/>
        <v>1500000000</v>
      </c>
      <c r="D47" s="131" t="str">
        <f t="shared" si="2"/>
        <v/>
      </c>
      <c r="E47" s="129"/>
      <c r="F47" s="133"/>
      <c r="G47" s="273">
        <v>1500000000</v>
      </c>
      <c r="H47" s="274"/>
      <c r="I47" s="303">
        <v>6899.000000000001</v>
      </c>
      <c r="J47" s="283">
        <v>5141.90517</v>
      </c>
      <c r="K47" s="111"/>
    </row>
    <row r="48" spans="1:11" s="142" customFormat="1" ht="46.5">
      <c r="A48" s="141">
        <f t="shared" si="0"/>
        <v>120</v>
      </c>
      <c r="B48" s="133" t="str">
        <f>VLOOKUP(A48,Коды!$A$2:$B$1047,2,FALSE)</f>
        <v>Расходы на выплаты персоналу государственных (муниципальных) органов</v>
      </c>
      <c r="C48" s="132">
        <f t="shared" si="1"/>
        <v>1500000000</v>
      </c>
      <c r="D48" s="131" t="str">
        <f t="shared" si="2"/>
        <v>120</v>
      </c>
      <c r="E48" s="129"/>
      <c r="F48" s="133"/>
      <c r="G48" s="276"/>
      <c r="H48" s="267">
        <v>120</v>
      </c>
      <c r="I48" s="302">
        <v>1708</v>
      </c>
      <c r="J48" s="278">
        <v>1527.4492300000002</v>
      </c>
      <c r="K48" s="111"/>
    </row>
    <row r="49" spans="1:11" s="142" customFormat="1" ht="46.5">
      <c r="A49" s="141">
        <f t="shared" si="0"/>
        <v>240</v>
      </c>
      <c r="B49" s="133" t="str">
        <f>VLOOKUP(A49,Коды!$A$2:$B$1047,2,FALSE)</f>
        <v>Иные закупки товаров, работ и услуг для обеспечения государственных (муниципальных) нужд</v>
      </c>
      <c r="C49" s="132">
        <f t="shared" si="1"/>
        <v>1500000000</v>
      </c>
      <c r="D49" s="131" t="str">
        <f t="shared" si="2"/>
        <v>240</v>
      </c>
      <c r="E49" s="129"/>
      <c r="F49" s="133"/>
      <c r="G49" s="276"/>
      <c r="H49" s="267">
        <v>240</v>
      </c>
      <c r="I49" s="302">
        <v>128</v>
      </c>
      <c r="J49" s="278">
        <v>70.48756</v>
      </c>
      <c r="K49" s="111"/>
    </row>
    <row r="50" spans="1:11" s="142" customFormat="1" ht="23.25">
      <c r="A50" s="141">
        <f t="shared" si="0"/>
        <v>510</v>
      </c>
      <c r="B50" s="133" t="str">
        <f>VLOOKUP(A50,Коды!$A$2:$B$1047,2,FALSE)</f>
        <v>Дотации</v>
      </c>
      <c r="C50" s="132">
        <f t="shared" si="1"/>
        <v>1500000000</v>
      </c>
      <c r="D50" s="131" t="str">
        <f t="shared" si="2"/>
        <v>510</v>
      </c>
      <c r="E50" s="129"/>
      <c r="F50" s="133"/>
      <c r="G50" s="276"/>
      <c r="H50" s="274">
        <v>510</v>
      </c>
      <c r="I50" s="302">
        <v>4292.000000000001</v>
      </c>
      <c r="J50" s="278">
        <v>3179.52</v>
      </c>
      <c r="K50" s="111"/>
    </row>
    <row r="51" spans="1:11" s="142" customFormat="1" ht="23.25">
      <c r="A51" s="141">
        <f t="shared" si="0"/>
        <v>730</v>
      </c>
      <c r="B51" s="133" t="str">
        <f>VLOOKUP(A51,Коды!$A$2:$B$1047,2,FALSE)</f>
        <v>Обслуживание муниципального долга</v>
      </c>
      <c r="C51" s="132">
        <f t="shared" si="1"/>
        <v>1500000000</v>
      </c>
      <c r="D51" s="131" t="str">
        <f t="shared" si="2"/>
        <v>730</v>
      </c>
      <c r="E51" s="129"/>
      <c r="F51" s="133"/>
      <c r="G51" s="276"/>
      <c r="H51" s="274">
        <v>730</v>
      </c>
      <c r="I51" s="302">
        <v>760</v>
      </c>
      <c r="J51" s="278">
        <v>364.44833</v>
      </c>
      <c r="K51" s="111"/>
    </row>
    <row r="52" spans="1:11" s="142" customFormat="1" ht="23.25">
      <c r="A52" s="141">
        <f t="shared" si="0"/>
        <v>850</v>
      </c>
      <c r="B52" s="133" t="str">
        <f>VLOOKUP(A52,Коды!$A$2:$B$1047,2,FALSE)</f>
        <v>Уплата налогов, сборов и иных платежей</v>
      </c>
      <c r="C52" s="132">
        <f t="shared" si="1"/>
        <v>1500000000</v>
      </c>
      <c r="D52" s="131" t="str">
        <f t="shared" si="2"/>
        <v>850</v>
      </c>
      <c r="E52" s="129"/>
      <c r="F52" s="133"/>
      <c r="G52" s="282"/>
      <c r="H52" s="267">
        <v>850</v>
      </c>
      <c r="I52" s="302">
        <v>11</v>
      </c>
      <c r="J52" s="278">
        <v>5E-05</v>
      </c>
      <c r="K52" s="111"/>
    </row>
    <row r="53" spans="1:11" s="142" customFormat="1" ht="69.75">
      <c r="A53" s="141">
        <f t="shared" si="0"/>
        <v>1700000000</v>
      </c>
      <c r="B53" s="133" t="str">
        <f>VLOOKUP(A53,Коды!$A$2:$B$1047,2,FALSE)</f>
        <v xml:space="preserve">Муниципальная программа «Антинаркотическая программа по реализации Стратегии государственной антинаркотической политики » на 2019-2025 гг. </v>
      </c>
      <c r="C53" s="132">
        <f t="shared" si="1"/>
        <v>1700000000</v>
      </c>
      <c r="D53" s="131" t="str">
        <f t="shared" si="2"/>
        <v/>
      </c>
      <c r="E53" s="129"/>
      <c r="F53" s="133"/>
      <c r="G53" s="286">
        <v>1700000000</v>
      </c>
      <c r="H53" s="284"/>
      <c r="I53" s="303">
        <v>70</v>
      </c>
      <c r="J53" s="283">
        <v>22.932</v>
      </c>
      <c r="K53" s="111"/>
    </row>
    <row r="54" spans="1:11" s="142" customFormat="1" ht="23.25">
      <c r="A54" s="141">
        <f t="shared" si="0"/>
        <v>620</v>
      </c>
      <c r="B54" s="133" t="str">
        <f>VLOOKUP(A54,Коды!$A$2:$B$1047,2,FALSE)</f>
        <v>Субсидии автономным учреждениям</v>
      </c>
      <c r="C54" s="132">
        <f t="shared" si="1"/>
        <v>1700000000</v>
      </c>
      <c r="D54" s="131" t="str">
        <f t="shared" si="2"/>
        <v>620</v>
      </c>
      <c r="E54" s="129"/>
      <c r="F54" s="133"/>
      <c r="G54" s="285"/>
      <c r="H54" s="280">
        <v>620</v>
      </c>
      <c r="I54" s="302">
        <v>70</v>
      </c>
      <c r="J54" s="278">
        <v>22.932</v>
      </c>
      <c r="K54" s="111"/>
    </row>
    <row r="55" spans="1:11" s="142" customFormat="1" ht="46.5">
      <c r="A55" s="141">
        <f t="shared" si="0"/>
        <v>1900000000</v>
      </c>
      <c r="B55" s="133" t="str">
        <f>VLOOKUP(A55,Коды!$A$2:$B$1047,2,FALSE)</f>
        <v>Муниципальная программа «Развитие малого и среднего предпринимательства » на 2019-2025 гг.</v>
      </c>
      <c r="C55" s="132">
        <f t="shared" si="1"/>
        <v>1900000000</v>
      </c>
      <c r="D55" s="131" t="str">
        <f t="shared" si="2"/>
        <v/>
      </c>
      <c r="E55" s="129"/>
      <c r="F55" s="133"/>
      <c r="G55" s="286">
        <v>1900000000</v>
      </c>
      <c r="H55" s="284"/>
      <c r="I55" s="303">
        <v>470</v>
      </c>
      <c r="J55" s="283">
        <v>235</v>
      </c>
      <c r="K55" s="111"/>
    </row>
    <row r="56" spans="1:11" s="142" customFormat="1" ht="69.75">
      <c r="A56" s="141">
        <f t="shared" si="0"/>
        <v>810</v>
      </c>
      <c r="B56" s="133" t="str">
        <f>VLOOKUP(A56,Коды!$A$2:$B$1047,2,FALSE)</f>
        <v>Субсидии юридическим лицам (кроме некоммерческих организаций), индивидуальным предпринимателям, физическим лицам</v>
      </c>
      <c r="C56" s="132">
        <f t="shared" si="1"/>
        <v>1900000000</v>
      </c>
      <c r="D56" s="131" t="str">
        <f t="shared" si="2"/>
        <v>810</v>
      </c>
      <c r="E56" s="129"/>
      <c r="F56" s="133"/>
      <c r="G56" s="285"/>
      <c r="H56" s="267">
        <v>810</v>
      </c>
      <c r="I56" s="302">
        <v>470</v>
      </c>
      <c r="J56" s="278">
        <v>235</v>
      </c>
      <c r="K56" s="111"/>
    </row>
    <row r="57" spans="1:11" s="142" customFormat="1" ht="69.75">
      <c r="A57" s="141">
        <f t="shared" si="0"/>
        <v>2000000000</v>
      </c>
      <c r="B57" s="133" t="str">
        <f>VLOOKUP(A57,Коды!$A$2:$B$1047,2,FALSE)</f>
        <v xml:space="preserve">Муниципальная программа  "Охрана окружающей среды и обеспечение экологической безопасности населения " на 2019-2025гг. </v>
      </c>
      <c r="C57" s="132">
        <f t="shared" si="1"/>
        <v>2000000000</v>
      </c>
      <c r="D57" s="131" t="str">
        <f t="shared" si="2"/>
        <v/>
      </c>
      <c r="E57" s="129"/>
      <c r="F57" s="133"/>
      <c r="G57" s="308">
        <v>2000000000</v>
      </c>
      <c r="H57" s="305"/>
      <c r="I57" s="303">
        <v>2891.024</v>
      </c>
      <c r="J57" s="283">
        <v>118.56127000000001</v>
      </c>
      <c r="K57" s="111"/>
    </row>
    <row r="58" spans="1:11" s="142" customFormat="1" ht="46.5">
      <c r="A58" s="141">
        <f t="shared" si="0"/>
        <v>120</v>
      </c>
      <c r="B58" s="133" t="str">
        <f>VLOOKUP(A58,Коды!$A$2:$B$1047,2,FALSE)</f>
        <v>Расходы на выплаты персоналу государственных (муниципальных) органов</v>
      </c>
      <c r="C58" s="132">
        <f t="shared" si="1"/>
        <v>2000000000</v>
      </c>
      <c r="D58" s="131" t="str">
        <f t="shared" si="2"/>
        <v>120</v>
      </c>
      <c r="E58" s="129"/>
      <c r="F58" s="133"/>
      <c r="G58" s="285"/>
      <c r="H58" s="267">
        <v>120</v>
      </c>
      <c r="I58" s="302">
        <v>441.024</v>
      </c>
      <c r="J58" s="278">
        <v>118.56127000000001</v>
      </c>
      <c r="K58" s="111"/>
    </row>
    <row r="59" spans="1:11" s="142" customFormat="1" ht="46.5">
      <c r="A59" s="141">
        <f t="shared" si="0"/>
        <v>240</v>
      </c>
      <c r="B59" s="133" t="str">
        <f>VLOOKUP(A59,Коды!$A$2:$B$1047,2,FALSE)</f>
        <v>Иные закупки товаров, работ и услуг для обеспечения государственных (муниципальных) нужд</v>
      </c>
      <c r="C59" s="132">
        <f t="shared" si="1"/>
        <v>2000000000</v>
      </c>
      <c r="D59" s="131" t="str">
        <f t="shared" si="2"/>
        <v>240</v>
      </c>
      <c r="E59" s="129"/>
      <c r="F59" s="133"/>
      <c r="G59" s="285"/>
      <c r="H59" s="280">
        <v>240</v>
      </c>
      <c r="I59" s="302">
        <v>2450</v>
      </c>
      <c r="J59" s="278">
        <v>0</v>
      </c>
      <c r="K59" s="111"/>
    </row>
    <row r="60" spans="1:11" s="142" customFormat="1" ht="69.75">
      <c r="A60" s="141">
        <f t="shared" si="0"/>
        <v>2300000000</v>
      </c>
      <c r="B60" s="133" t="str">
        <f>VLOOKUP(A60,Коды!$A$2:$B$1047,2,FALSE)</f>
        <v>МП "Ремонт помещений отделение почтовой связи находящихся в мукниципальной собственности на 2019 год"</v>
      </c>
      <c r="C60" s="132">
        <f t="shared" si="1"/>
        <v>2300000000</v>
      </c>
      <c r="D60" s="131" t="str">
        <f t="shared" si="2"/>
        <v/>
      </c>
      <c r="E60" s="129"/>
      <c r="F60" s="133"/>
      <c r="G60" s="309">
        <v>2300000000</v>
      </c>
      <c r="H60" s="300"/>
      <c r="I60" s="303">
        <v>1040.80875</v>
      </c>
      <c r="J60" s="283">
        <v>0</v>
      </c>
      <c r="K60" s="111"/>
    </row>
    <row r="61" spans="1:11" s="142" customFormat="1" ht="46.5">
      <c r="A61" s="141">
        <f t="shared" si="0"/>
        <v>240</v>
      </c>
      <c r="B61" s="133" t="str">
        <f>VLOOKUP(A61,Коды!$A$2:$B$1047,2,FALSE)</f>
        <v>Иные закупки товаров, работ и услуг для обеспечения государственных (муниципальных) нужд</v>
      </c>
      <c r="C61" s="132">
        <f t="shared" si="1"/>
        <v>2300000000</v>
      </c>
      <c r="D61" s="131" t="str">
        <f t="shared" si="2"/>
        <v>240</v>
      </c>
      <c r="E61" s="129"/>
      <c r="F61" s="133"/>
      <c r="G61" s="266"/>
      <c r="H61" s="267">
        <v>240</v>
      </c>
      <c r="I61" s="302">
        <v>1040.80875</v>
      </c>
      <c r="J61" s="278">
        <v>0</v>
      </c>
      <c r="K61" s="111"/>
    </row>
    <row r="62" spans="1:11" s="142" customFormat="1" ht="69.75">
      <c r="A62" s="141">
        <f t="shared" si="0"/>
        <v>2800000000</v>
      </c>
      <c r="B62" s="133" t="str">
        <f>VLOOKUP(A62,Коды!$A$2:$B$1047,2,FALSE)</f>
        <v xml:space="preserve">Муниципальная программа ""Формирование комфортной городской среды » на 2019-2025годы
</v>
      </c>
      <c r="C62" s="132">
        <f t="shared" si="1"/>
        <v>2800000000</v>
      </c>
      <c r="D62" s="131" t="str">
        <f t="shared" si="2"/>
        <v/>
      </c>
      <c r="E62" s="129"/>
      <c r="F62" s="133"/>
      <c r="G62" s="309">
        <v>2800000000</v>
      </c>
      <c r="H62" s="300"/>
      <c r="I62" s="303">
        <v>22185.48775</v>
      </c>
      <c r="J62" s="283">
        <v>16013.482350000002</v>
      </c>
      <c r="K62" s="111"/>
    </row>
    <row r="63" spans="1:11" s="142" customFormat="1" ht="46.5">
      <c r="A63" s="141">
        <f t="shared" si="0"/>
        <v>240</v>
      </c>
      <c r="B63" s="133" t="str">
        <f>VLOOKUP(A63,Коды!$A$2:$B$1047,2,FALSE)</f>
        <v>Иные закупки товаров, работ и услуг для обеспечения государственных (муниципальных) нужд</v>
      </c>
      <c r="C63" s="132">
        <f t="shared" si="1"/>
        <v>2800000000</v>
      </c>
      <c r="D63" s="131" t="str">
        <f t="shared" si="2"/>
        <v>240</v>
      </c>
      <c r="E63" s="129"/>
      <c r="F63" s="133"/>
      <c r="G63" s="266"/>
      <c r="H63" s="267">
        <v>240</v>
      </c>
      <c r="I63" s="302">
        <v>20308.12044</v>
      </c>
      <c r="J63" s="278">
        <v>14681.115040000002</v>
      </c>
      <c r="K63" s="111"/>
    </row>
    <row r="64" spans="1:11" s="142" customFormat="1" ht="23.25">
      <c r="A64" s="141">
        <f t="shared" si="0"/>
        <v>620</v>
      </c>
      <c r="B64" s="133" t="str">
        <f>VLOOKUP(A64,Коды!$A$2:$B$1047,2,FALSE)</f>
        <v>Субсидии автономным учреждениям</v>
      </c>
      <c r="C64" s="132">
        <f t="shared" si="1"/>
        <v>2800000000</v>
      </c>
      <c r="D64" s="131" t="str">
        <f t="shared" si="2"/>
        <v>620</v>
      </c>
      <c r="E64" s="129"/>
      <c r="F64" s="133"/>
      <c r="G64" s="266"/>
      <c r="H64" s="267">
        <v>620</v>
      </c>
      <c r="I64" s="302">
        <v>1877.36731</v>
      </c>
      <c r="J64" s="278">
        <v>1332.36731</v>
      </c>
      <c r="K64" s="111"/>
    </row>
    <row r="65" spans="1:11" s="142" customFormat="1" ht="93">
      <c r="A65" s="141">
        <f t="shared" si="0"/>
        <v>2900000000</v>
      </c>
      <c r="B65" s="133" t="str">
        <f>VLOOKUP(A65,Коды!$A$2:$B$1047,2,FALSE)</f>
        <v xml:space="preserve">Муниципальная программа "Совершенствование организации по решению вопросов местного значения" на 2019-2025 гг.
</v>
      </c>
      <c r="C65" s="132">
        <f t="shared" si="1"/>
        <v>2900000000</v>
      </c>
      <c r="D65" s="131" t="str">
        <f t="shared" si="2"/>
        <v/>
      </c>
      <c r="E65" s="129"/>
      <c r="F65" s="133"/>
      <c r="G65" s="309">
        <v>2900000000</v>
      </c>
      <c r="H65" s="300"/>
      <c r="I65" s="303">
        <v>17765.496</v>
      </c>
      <c r="J65" s="283">
        <v>12097.289219999999</v>
      </c>
      <c r="K65" s="111"/>
    </row>
    <row r="66" spans="1:11" s="142" customFormat="1" ht="46.5">
      <c r="A66" s="141">
        <f t="shared" si="0"/>
        <v>120</v>
      </c>
      <c r="B66" s="133" t="str">
        <f>VLOOKUP(A66,Коды!$A$2:$B$1047,2,FALSE)</f>
        <v>Расходы на выплаты персоналу государственных (муниципальных) органов</v>
      </c>
      <c r="C66" s="132">
        <f t="shared" si="1"/>
        <v>2900000000</v>
      </c>
      <c r="D66" s="131" t="str">
        <f t="shared" si="2"/>
        <v>120</v>
      </c>
      <c r="E66" s="129"/>
      <c r="F66" s="133"/>
      <c r="G66" s="266"/>
      <c r="H66" s="267">
        <v>120</v>
      </c>
      <c r="I66" s="302">
        <v>15204.116</v>
      </c>
      <c r="J66" s="278">
        <v>10157.364049999998</v>
      </c>
      <c r="K66" s="111"/>
    </row>
    <row r="67" spans="1:11" s="142" customFormat="1" ht="46.5">
      <c r="A67" s="141">
        <f t="shared" si="0"/>
        <v>240</v>
      </c>
      <c r="B67" s="133" t="str">
        <f>VLOOKUP(A67,Коды!$A$2:$B$1047,2,FALSE)</f>
        <v>Иные закупки товаров, работ и услуг для обеспечения государственных (муниципальных) нужд</v>
      </c>
      <c r="C67" s="132">
        <f t="shared" si="1"/>
        <v>2900000000</v>
      </c>
      <c r="D67" s="131" t="str">
        <f t="shared" si="2"/>
        <v>240</v>
      </c>
      <c r="E67" s="129"/>
      <c r="F67" s="133"/>
      <c r="G67" s="266"/>
      <c r="H67" s="267">
        <v>240</v>
      </c>
      <c r="I67" s="302">
        <v>2236.38</v>
      </c>
      <c r="J67" s="278">
        <v>1631.59725</v>
      </c>
      <c r="K67" s="111"/>
    </row>
    <row r="68" spans="1:11" s="142" customFormat="1" ht="23.25">
      <c r="A68" s="141">
        <f t="shared" si="0"/>
        <v>830</v>
      </c>
      <c r="B68" s="133" t="str">
        <f>VLOOKUP(A68,Коды!$A$2:$B$1047,2,FALSE)</f>
        <v>Исполнение судебных актов</v>
      </c>
      <c r="C68" s="132">
        <f t="shared" si="1"/>
        <v>2900000000</v>
      </c>
      <c r="D68" s="131" t="str">
        <f t="shared" si="2"/>
        <v>830</v>
      </c>
      <c r="E68" s="129"/>
      <c r="F68" s="133"/>
      <c r="G68" s="266"/>
      <c r="H68" s="267">
        <v>830</v>
      </c>
      <c r="I68" s="302">
        <v>60</v>
      </c>
      <c r="J68" s="278">
        <v>60</v>
      </c>
      <c r="K68" s="111"/>
    </row>
    <row r="69" spans="1:11" s="142" customFormat="1" ht="23.25">
      <c r="A69" s="141">
        <f t="shared" si="0"/>
        <v>850</v>
      </c>
      <c r="B69" s="133" t="str">
        <f>VLOOKUP(A69,Коды!$A$2:$B$1047,2,FALSE)</f>
        <v>Уплата налогов, сборов и иных платежей</v>
      </c>
      <c r="C69" s="132">
        <f t="shared" si="1"/>
        <v>2900000000</v>
      </c>
      <c r="D69" s="131" t="str">
        <f t="shared" si="2"/>
        <v>850</v>
      </c>
      <c r="E69" s="129"/>
      <c r="F69" s="133"/>
      <c r="G69" s="266"/>
      <c r="H69" s="267">
        <v>850</v>
      </c>
      <c r="I69" s="302">
        <v>265</v>
      </c>
      <c r="J69" s="278">
        <v>248.32792000000003</v>
      </c>
      <c r="K69" s="111"/>
    </row>
    <row r="70" spans="1:11" s="142" customFormat="1" ht="116.25">
      <c r="A70" s="141">
        <f t="shared" si="0"/>
        <v>3000000000</v>
      </c>
      <c r="B70" s="133" t="str">
        <f>VLOOKUP(A70,Коды!$A$2:$B$1047,2,FALSE)</f>
        <v xml:space="preserve">Муниципальная программа "Профилактика социального сиротства, защита прав и интересов граждан, нуждающихся в помощи государства" на 2019-2025 гг.
</v>
      </c>
      <c r="C70" s="132">
        <f t="shared" si="1"/>
        <v>3000000000</v>
      </c>
      <c r="D70" s="131" t="str">
        <f t="shared" si="2"/>
        <v/>
      </c>
      <c r="E70" s="129"/>
      <c r="F70" s="133"/>
      <c r="G70" s="309">
        <v>3000000000</v>
      </c>
      <c r="H70" s="300"/>
      <c r="I70" s="303">
        <v>13728.425000000001</v>
      </c>
      <c r="J70" s="283">
        <v>9487.45026</v>
      </c>
      <c r="K70" s="111"/>
    </row>
    <row r="71" spans="1:11" s="142" customFormat="1" ht="46.5">
      <c r="A71" s="141">
        <f t="shared" si="0"/>
        <v>120</v>
      </c>
      <c r="B71" s="133" t="str">
        <f>VLOOKUP(A71,Коды!$A$2:$B$1047,2,FALSE)</f>
        <v>Расходы на выплаты персоналу государственных (муниципальных) органов</v>
      </c>
      <c r="C71" s="132">
        <f t="shared" si="1"/>
        <v>3000000000</v>
      </c>
      <c r="D71" s="131" t="str">
        <f t="shared" si="2"/>
        <v>120</v>
      </c>
      <c r="E71" s="129"/>
      <c r="F71" s="133"/>
      <c r="G71" s="266"/>
      <c r="H71" s="267">
        <v>120</v>
      </c>
      <c r="I71" s="302">
        <v>1856.9200000000003</v>
      </c>
      <c r="J71" s="278">
        <v>1305.69725</v>
      </c>
      <c r="K71" s="111"/>
    </row>
    <row r="72" spans="1:11" s="142" customFormat="1" ht="23.25">
      <c r="A72" s="141">
        <f aca="true" t="shared" si="3" ref="A72:A135">IF(H72&lt;&gt;0,H72,IF(G72&lt;&gt;0,G72,0))</f>
        <v>240</v>
      </c>
      <c r="B72" s="133"/>
      <c r="C72" s="132">
        <f t="shared" si="1"/>
        <v>3000000000</v>
      </c>
      <c r="D72" s="131" t="str">
        <f t="shared" si="2"/>
        <v>240</v>
      </c>
      <c r="E72" s="129"/>
      <c r="F72" s="133"/>
      <c r="G72" s="266"/>
      <c r="H72" s="267">
        <v>240</v>
      </c>
      <c r="I72" s="302">
        <v>11523.745</v>
      </c>
      <c r="J72" s="278">
        <v>7901.66126</v>
      </c>
      <c r="K72" s="111"/>
    </row>
    <row r="73" spans="1:11" s="142" customFormat="1" ht="23.25">
      <c r="A73" s="141">
        <f t="shared" si="3"/>
        <v>610</v>
      </c>
      <c r="B73" s="133" t="str">
        <f>VLOOKUP(A73,Коды!$A$2:$B$1047,2,FALSE)</f>
        <v>Субсидии бюджетным учреждениям</v>
      </c>
      <c r="C73" s="132">
        <f aca="true" t="shared" si="4" ref="C73:C78">IF(G73="",IF(A73&lt;&gt;0,C72,""),G73)</f>
        <v>3000000000</v>
      </c>
      <c r="D73" s="131" t="str">
        <f aca="true" t="shared" si="5" ref="D73:D78">RIGHT(IF(G73&lt;&gt;"","",IF(H73&lt;&gt;"",H73,IF(C73="","",D72))),3)</f>
        <v>610</v>
      </c>
      <c r="E73" s="129"/>
      <c r="F73" s="133"/>
      <c r="G73" s="266"/>
      <c r="H73" s="267">
        <v>610</v>
      </c>
      <c r="I73" s="302">
        <v>347.76</v>
      </c>
      <c r="J73" s="278">
        <v>280.09175</v>
      </c>
      <c r="K73" s="111"/>
    </row>
    <row r="74" spans="1:11" s="142" customFormat="1" ht="116.25">
      <c r="A74" s="141">
        <f t="shared" si="3"/>
        <v>3100000000</v>
      </c>
      <c r="B74" s="133" t="str">
        <f>VLOOKUP(A74,Коды!$A$2:$B$1047,2,FALSE)</f>
        <v xml:space="preserve">Муниципальная программа "Оптимизация и повышение качества предоставления государственных и муниципальных услуг  "  на 2019-2025 гг.
</v>
      </c>
      <c r="C74" s="132">
        <f t="shared" si="4"/>
        <v>3100000000</v>
      </c>
      <c r="D74" s="131" t="str">
        <f t="shared" si="5"/>
        <v/>
      </c>
      <c r="E74" s="129"/>
      <c r="F74" s="133"/>
      <c r="G74" s="309">
        <v>3100000000</v>
      </c>
      <c r="H74" s="300"/>
      <c r="I74" s="303">
        <v>11352.874</v>
      </c>
      <c r="J74" s="283">
        <v>8476.253349999999</v>
      </c>
      <c r="K74" s="111"/>
    </row>
    <row r="75" spans="1:11" s="142" customFormat="1" ht="23.25">
      <c r="A75" s="141">
        <f t="shared" si="3"/>
        <v>620</v>
      </c>
      <c r="B75" s="133" t="str">
        <f>VLOOKUP(A75,Коды!$A$2:$B$1047,2,FALSE)</f>
        <v>Субсидии автономным учреждениям</v>
      </c>
      <c r="C75" s="132">
        <f t="shared" si="4"/>
        <v>3100000000</v>
      </c>
      <c r="D75" s="131" t="str">
        <f t="shared" si="5"/>
        <v>620</v>
      </c>
      <c r="E75" s="129"/>
      <c r="F75" s="133"/>
      <c r="G75" s="266"/>
      <c r="H75" s="267">
        <v>620</v>
      </c>
      <c r="I75" s="302">
        <v>11352.874</v>
      </c>
      <c r="J75" s="278">
        <v>8476.253349999999</v>
      </c>
      <c r="K75" s="111"/>
    </row>
    <row r="76" spans="1:11" s="142" customFormat="1" ht="93">
      <c r="A76" s="141">
        <f t="shared" si="3"/>
        <v>3200000000</v>
      </c>
      <c r="B76" s="133" t="str">
        <f>VLOOKUP(A76,Коды!$A$2:$B$1047,2,FALSE)</f>
        <v xml:space="preserve">Муниципальная программа "Ремонт административных и жилых зданий ,находящихся в муниципальной собственности    "  на 2019-2025 гг.
</v>
      </c>
      <c r="C76" s="132">
        <f t="shared" si="4"/>
        <v>3200000000</v>
      </c>
      <c r="D76" s="131" t="str">
        <f t="shared" si="5"/>
        <v/>
      </c>
      <c r="E76" s="129"/>
      <c r="F76" s="133"/>
      <c r="G76" s="309">
        <v>3200000000</v>
      </c>
      <c r="H76" s="300"/>
      <c r="I76" s="303">
        <v>10858.44412</v>
      </c>
      <c r="J76" s="283">
        <v>9811.764580000001</v>
      </c>
      <c r="K76" s="111"/>
    </row>
    <row r="77" spans="1:11" s="142" customFormat="1" ht="46.5">
      <c r="A77" s="184">
        <f t="shared" si="3"/>
        <v>240</v>
      </c>
      <c r="B77" s="178" t="str">
        <f>VLOOKUP(A77,Коды!$A$2:$B$1047,2,FALSE)</f>
        <v>Иные закупки товаров, работ и услуг для обеспечения государственных (муниципальных) нужд</v>
      </c>
      <c r="C77" s="132">
        <f t="shared" si="4"/>
        <v>3200000000</v>
      </c>
      <c r="D77" s="131" t="str">
        <f t="shared" si="5"/>
        <v>240</v>
      </c>
      <c r="E77" s="179"/>
      <c r="F77" s="178"/>
      <c r="G77" s="266"/>
      <c r="H77" s="267">
        <v>240</v>
      </c>
      <c r="I77" s="302">
        <v>10781.34412</v>
      </c>
      <c r="J77" s="278">
        <v>9734.66458</v>
      </c>
      <c r="K77" s="111"/>
    </row>
    <row r="78" spans="1:11" s="142" customFormat="1" ht="23.25">
      <c r="A78" s="141">
        <f t="shared" si="3"/>
        <v>850</v>
      </c>
      <c r="B78" s="178" t="str">
        <f>VLOOKUP(A78,Коды!$A$2:$B$1047,2,FALSE)</f>
        <v>Уплата налогов, сборов и иных платежей</v>
      </c>
      <c r="C78" s="132">
        <f t="shared" si="4"/>
        <v>3200000000</v>
      </c>
      <c r="D78" s="131" t="str">
        <f t="shared" si="5"/>
        <v>850</v>
      </c>
      <c r="E78" s="129"/>
      <c r="F78" s="133"/>
      <c r="G78" s="266"/>
      <c r="H78" s="267">
        <v>850</v>
      </c>
      <c r="I78" s="302">
        <v>77.1</v>
      </c>
      <c r="J78" s="278">
        <v>77.1</v>
      </c>
      <c r="K78" s="111"/>
    </row>
    <row r="79" spans="1:11" s="176" customFormat="1" ht="116.25">
      <c r="A79" s="113">
        <f t="shared" si="3"/>
        <v>9010000000</v>
      </c>
      <c r="B79" s="178" t="str">
        <f>VLOOKUP(A79,Коды!$A$2:$B$1047,2,FALSE)</f>
        <v>Непрограммные направления расходов бюджета м.р.Камышлинский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v>
      </c>
      <c r="C79" s="132"/>
      <c r="D79" s="131"/>
      <c r="E79" s="129"/>
      <c r="F79" s="133"/>
      <c r="G79" s="273">
        <v>9010000000</v>
      </c>
      <c r="H79" s="274"/>
      <c r="I79" s="303">
        <v>8838.795</v>
      </c>
      <c r="J79" s="283">
        <v>6188.1874099999995</v>
      </c>
      <c r="K79" s="112"/>
    </row>
    <row r="80" spans="1:11" s="142" customFormat="1" ht="46.5">
      <c r="A80" s="141">
        <f t="shared" si="3"/>
        <v>240</v>
      </c>
      <c r="B80" s="178" t="str">
        <f>VLOOKUP(A80,Коды!$A$2:$B$1047,2,FALSE)</f>
        <v>Иные закупки товаров, работ и услуг для обеспечения государственных (муниципальных) нужд</v>
      </c>
      <c r="C80" s="132">
        <f aca="true" t="shared" si="6" ref="C80:C136">IF(G80="",IF(A80&lt;&gt;0,C79,""),G80)</f>
        <v>0</v>
      </c>
      <c r="D80" s="131" t="str">
        <f aca="true" t="shared" si="7" ref="D80:D136">RIGHT(IF(G80&lt;&gt;"","",IF(H80&lt;&gt;"",H80,IF(C80="","",D79))),3)</f>
        <v>240</v>
      </c>
      <c r="E80" s="129"/>
      <c r="F80" s="133"/>
      <c r="G80" s="276"/>
      <c r="H80" s="274">
        <v>240</v>
      </c>
      <c r="I80" s="302">
        <v>15.853</v>
      </c>
      <c r="J80" s="278">
        <v>0.1675</v>
      </c>
      <c r="K80" s="111"/>
    </row>
    <row r="81" spans="1:11" s="142" customFormat="1" ht="23.25">
      <c r="A81" s="141">
        <f t="shared" si="3"/>
        <v>610</v>
      </c>
      <c r="B81" s="178" t="str">
        <f>VLOOKUP(A81,Коды!$A$2:$B$1047,2,FALSE)</f>
        <v>Субсидии бюджетным учреждениям</v>
      </c>
      <c r="C81" s="132">
        <f t="shared" si="6"/>
        <v>0</v>
      </c>
      <c r="D81" s="131" t="str">
        <f t="shared" si="7"/>
        <v>610</v>
      </c>
      <c r="E81" s="129"/>
      <c r="F81" s="133"/>
      <c r="G81" s="276"/>
      <c r="H81" s="274">
        <v>610</v>
      </c>
      <c r="I81" s="302">
        <v>7401.342</v>
      </c>
      <c r="J81" s="278">
        <v>5169.21291</v>
      </c>
      <c r="K81" s="111"/>
    </row>
    <row r="82" spans="1:11" s="142" customFormat="1" ht="23.25">
      <c r="A82" s="141">
        <f t="shared" si="3"/>
        <v>620</v>
      </c>
      <c r="B82" s="133" t="str">
        <f>VLOOKUP(A82,Коды!$A$2:$B$1047,2,FALSE)</f>
        <v>Субсидии автономным учреждениям</v>
      </c>
      <c r="C82" s="132">
        <f t="shared" si="6"/>
        <v>0</v>
      </c>
      <c r="D82" s="131" t="str">
        <f t="shared" si="7"/>
        <v>620</v>
      </c>
      <c r="E82" s="129"/>
      <c r="F82" s="133"/>
      <c r="G82" s="276"/>
      <c r="H82" s="274">
        <v>620</v>
      </c>
      <c r="I82" s="302">
        <v>1000</v>
      </c>
      <c r="J82" s="278">
        <v>1000</v>
      </c>
      <c r="K82" s="111"/>
    </row>
    <row r="83" spans="1:11" s="142" customFormat="1" ht="23.25">
      <c r="A83" s="141">
        <f t="shared" si="3"/>
        <v>870</v>
      </c>
      <c r="B83" s="133" t="str">
        <f>VLOOKUP(A83,Коды!$A$2:$B$1047,2,FALSE)</f>
        <v>Резервные средства</v>
      </c>
      <c r="C83" s="132">
        <f t="shared" si="6"/>
        <v>0</v>
      </c>
      <c r="D83" s="131" t="str">
        <f t="shared" si="7"/>
        <v>870</v>
      </c>
      <c r="E83" s="129"/>
      <c r="F83" s="133"/>
      <c r="G83" s="276"/>
      <c r="H83" s="274">
        <v>870</v>
      </c>
      <c r="I83" s="302">
        <v>50</v>
      </c>
      <c r="J83" s="278">
        <v>0</v>
      </c>
      <c r="K83" s="111"/>
    </row>
    <row r="84" spans="1:11" s="142" customFormat="1" ht="23.25">
      <c r="A84" s="141">
        <f t="shared" si="3"/>
        <v>360</v>
      </c>
      <c r="B84" s="133" t="str">
        <f>VLOOKUP(A84,Коды!$A$2:$B$1047,2,FALSE)</f>
        <v>Иные выплаты населению</v>
      </c>
      <c r="C84" s="181">
        <f t="shared" si="6"/>
        <v>0</v>
      </c>
      <c r="D84" s="180" t="str">
        <f t="shared" si="7"/>
        <v>360</v>
      </c>
      <c r="E84" s="179"/>
      <c r="F84" s="178"/>
      <c r="G84" s="282"/>
      <c r="H84" s="267">
        <v>360</v>
      </c>
      <c r="I84" s="302">
        <v>371.6</v>
      </c>
      <c r="J84" s="278">
        <v>18.807</v>
      </c>
      <c r="K84" s="111"/>
    </row>
    <row r="85" spans="1:11" s="142" customFormat="1" ht="69.75">
      <c r="A85" s="141">
        <f t="shared" si="3"/>
        <v>9040000000</v>
      </c>
      <c r="B85" s="133" t="str">
        <f>VLOOKUP(A85,Коды!$A$2:$B$1047,2,FALSE)</f>
        <v>Непрограммные направления расходов бюджета м.р.Камышлинский в области национальной экономики</v>
      </c>
      <c r="C85" s="137"/>
      <c r="D85" s="131"/>
      <c r="E85" s="129"/>
      <c r="F85" s="133"/>
      <c r="G85" s="282">
        <v>9040000000</v>
      </c>
      <c r="H85" s="281"/>
      <c r="I85" s="303">
        <v>35</v>
      </c>
      <c r="J85" s="283">
        <v>25</v>
      </c>
      <c r="K85" s="111"/>
    </row>
    <row r="86" spans="1:11" s="142" customFormat="1" ht="46.5">
      <c r="A86" s="141">
        <f t="shared" si="3"/>
        <v>240</v>
      </c>
      <c r="B86" s="133" t="str">
        <f>VLOOKUP(A86,Коды!$A$2:$B$1047,2,FALSE)</f>
        <v>Иные закупки товаров, работ и услуг для обеспечения государственных (муниципальных) нужд</v>
      </c>
      <c r="C86" s="181">
        <f t="shared" si="6"/>
        <v>0</v>
      </c>
      <c r="D86" s="180" t="str">
        <f t="shared" si="7"/>
        <v>240</v>
      </c>
      <c r="E86" s="179"/>
      <c r="F86" s="178"/>
      <c r="G86" s="282"/>
      <c r="H86" s="281">
        <v>240</v>
      </c>
      <c r="I86" s="302">
        <v>35</v>
      </c>
      <c r="J86" s="278">
        <v>25</v>
      </c>
      <c r="K86" s="111"/>
    </row>
    <row r="87" spans="1:11" s="142" customFormat="1" ht="23.25">
      <c r="A87" s="141" t="str">
        <f t="shared" si="3"/>
        <v>#ЗНАЧ!</v>
      </c>
      <c r="B87" s="133" t="e">
        <f>VLOOKUP(A87,Коды!$A$2:$B$1047,2,FALSE)</f>
        <v>#N/A</v>
      </c>
      <c r="C87" s="132" t="str">
        <f t="shared" si="6"/>
        <v>#ЗНАЧ!</v>
      </c>
      <c r="D87" s="131" t="str">
        <f t="shared" si="7"/>
        <v/>
      </c>
      <c r="E87" s="129"/>
      <c r="F87" s="133"/>
      <c r="G87" s="273" t="s">
        <v>248</v>
      </c>
      <c r="H87" s="274"/>
      <c r="I87" s="303">
        <v>0</v>
      </c>
      <c r="J87" s="283">
        <v>0</v>
      </c>
      <c r="K87" s="111"/>
    </row>
    <row r="88" spans="1:11" s="142" customFormat="1" ht="23.25">
      <c r="A88" s="141" t="str">
        <f t="shared" si="3"/>
        <v>#ЗНАЧ!</v>
      </c>
      <c r="B88" s="133" t="e">
        <f>VLOOKUP(A88,Коды!$A$2:$B$1047,2,FALSE)</f>
        <v>#N/A</v>
      </c>
      <c r="C88" s="132" t="str">
        <f t="shared" si="6"/>
        <v>#ЗНАЧ!</v>
      </c>
      <c r="D88" s="131" t="str">
        <f t="shared" si="7"/>
        <v>АЧ!</v>
      </c>
      <c r="E88" s="129"/>
      <c r="F88" s="133"/>
      <c r="G88" s="282"/>
      <c r="H88" s="274" t="s">
        <v>248</v>
      </c>
      <c r="I88" s="302">
        <v>0</v>
      </c>
      <c r="J88" s="278">
        <v>0</v>
      </c>
      <c r="K88" s="111"/>
    </row>
    <row r="89" spans="1:11" s="142" customFormat="1" ht="23.25" hidden="1">
      <c r="A89" s="141" t="str">
        <f t="shared" si="3"/>
        <v>Общий итог</v>
      </c>
      <c r="B89" s="133">
        <f>VLOOKUP(A89,Коды!$A$2:$B$1047,2,FALSE)</f>
        <v>0</v>
      </c>
      <c r="C89" s="183" t="str">
        <f t="shared" si="6"/>
        <v>Общий итог</v>
      </c>
      <c r="D89" s="184" t="str">
        <f t="shared" si="7"/>
        <v/>
      </c>
      <c r="E89" s="185"/>
      <c r="F89" s="182"/>
      <c r="G89" s="306" t="s">
        <v>64</v>
      </c>
      <c r="H89" s="307"/>
      <c r="I89" s="304">
        <v>183720.11293000006</v>
      </c>
      <c r="J89" s="289">
        <v>133800.13638</v>
      </c>
      <c r="K89" s="111"/>
    </row>
    <row r="90" spans="1:11" s="142" customFormat="1" ht="23.25" hidden="1">
      <c r="A90" s="141">
        <f t="shared" si="3"/>
        <v>0</v>
      </c>
      <c r="B90" s="133" t="str">
        <f>VLOOKUP(A90,Коды!$A$2:$B$1047,2,FALSE)</f>
        <v xml:space="preserve">  </v>
      </c>
      <c r="C90" s="140" t="str">
        <f t="shared" si="6"/>
        <v/>
      </c>
      <c r="D90" s="141" t="str">
        <f t="shared" si="7"/>
        <v/>
      </c>
      <c r="F90" s="139"/>
      <c r="G90"/>
      <c r="H90"/>
      <c r="I90"/>
      <c r="J90"/>
      <c r="K90" s="111"/>
    </row>
    <row r="91" spans="1:11" s="142" customFormat="1" ht="12.75">
      <c r="A91" s="141">
        <f t="shared" si="3"/>
        <v>0</v>
      </c>
      <c r="B91" s="139" t="str">
        <f>VLOOKUP(A91,Коды!$A$2:$B$1047,2,FALSE)</f>
        <v xml:space="preserve">  </v>
      </c>
      <c r="C91" s="140" t="str">
        <f t="shared" si="6"/>
        <v/>
      </c>
      <c r="D91" s="141" t="str">
        <f t="shared" si="7"/>
        <v/>
      </c>
      <c r="F91" s="139"/>
      <c r="G91"/>
      <c r="H91"/>
      <c r="I91"/>
      <c r="J91"/>
      <c r="K91" s="111"/>
    </row>
    <row r="92" spans="1:11" s="142" customFormat="1" ht="12.75">
      <c r="A92" s="141">
        <f t="shared" si="3"/>
        <v>0</v>
      </c>
      <c r="B92" s="139" t="str">
        <f>VLOOKUP(A92,Коды!$A$2:$B$1047,2,FALSE)</f>
        <v xml:space="preserve">  </v>
      </c>
      <c r="C92" s="140" t="str">
        <f t="shared" si="6"/>
        <v/>
      </c>
      <c r="D92" s="141" t="str">
        <f t="shared" si="7"/>
        <v/>
      </c>
      <c r="F92" s="139"/>
      <c r="G92"/>
      <c r="H92"/>
      <c r="I92"/>
      <c r="J92"/>
      <c r="K92" s="111"/>
    </row>
    <row r="93" spans="1:11" s="142" customFormat="1" ht="12.75">
      <c r="A93" s="141">
        <f t="shared" si="3"/>
        <v>0</v>
      </c>
      <c r="B93" s="139" t="str">
        <f>VLOOKUP(A93,Коды!$A$2:$B$1047,2,FALSE)</f>
        <v xml:space="preserve">  </v>
      </c>
      <c r="C93" s="140" t="str">
        <f t="shared" si="6"/>
        <v/>
      </c>
      <c r="D93" s="141" t="str">
        <f t="shared" si="7"/>
        <v/>
      </c>
      <c r="F93" s="139"/>
      <c r="G93"/>
      <c r="H93"/>
      <c r="I93"/>
      <c r="J93"/>
      <c r="K93" s="111"/>
    </row>
    <row r="94" spans="1:11" s="142" customFormat="1" ht="12.75">
      <c r="A94" s="141">
        <f t="shared" si="3"/>
        <v>0</v>
      </c>
      <c r="B94" s="139" t="str">
        <f>VLOOKUP(A94,Коды!$A$2:$B$1047,2,FALSE)</f>
        <v xml:space="preserve">  </v>
      </c>
      <c r="C94" s="140" t="str">
        <f t="shared" si="6"/>
        <v/>
      </c>
      <c r="D94" s="141" t="str">
        <f t="shared" si="7"/>
        <v/>
      </c>
      <c r="F94" s="139"/>
      <c r="G94"/>
      <c r="H94"/>
      <c r="I94"/>
      <c r="J94"/>
      <c r="K94" s="111"/>
    </row>
    <row r="95" spans="1:11" s="142" customFormat="1" ht="12.75">
      <c r="A95" s="141">
        <f t="shared" si="3"/>
        <v>0</v>
      </c>
      <c r="B95" s="139" t="str">
        <f>VLOOKUP(A95,Коды!$A$2:$B$1047,2,FALSE)</f>
        <v xml:space="preserve">  </v>
      </c>
      <c r="C95" s="140" t="str">
        <f t="shared" si="6"/>
        <v/>
      </c>
      <c r="D95" s="141" t="str">
        <f t="shared" si="7"/>
        <v/>
      </c>
      <c r="F95" s="139"/>
      <c r="G95"/>
      <c r="H95"/>
      <c r="I95"/>
      <c r="J95"/>
      <c r="K95" s="111"/>
    </row>
    <row r="96" spans="1:11" s="142" customFormat="1" ht="12.75">
      <c r="A96" s="141">
        <f t="shared" si="3"/>
        <v>0</v>
      </c>
      <c r="B96" s="139" t="str">
        <f>VLOOKUP(A96,Коды!$A$2:$B$1047,2,FALSE)</f>
        <v xml:space="preserve">  </v>
      </c>
      <c r="C96" s="140" t="str">
        <f t="shared" si="6"/>
        <v/>
      </c>
      <c r="D96" s="141" t="str">
        <f t="shared" si="7"/>
        <v/>
      </c>
      <c r="F96" s="139"/>
      <c r="G96"/>
      <c r="H96"/>
      <c r="I96"/>
      <c r="J96"/>
      <c r="K96" s="111"/>
    </row>
    <row r="97" spans="1:11" s="142" customFormat="1" ht="12.75">
      <c r="A97" s="141">
        <f t="shared" si="3"/>
        <v>0</v>
      </c>
      <c r="B97" s="139" t="str">
        <f>VLOOKUP(A97,Коды!$A$2:$B$1047,2,FALSE)</f>
        <v xml:space="preserve">  </v>
      </c>
      <c r="C97" s="140" t="str">
        <f t="shared" si="6"/>
        <v/>
      </c>
      <c r="D97" s="141" t="str">
        <f t="shared" si="7"/>
        <v/>
      </c>
      <c r="F97" s="139"/>
      <c r="G97" s="111"/>
      <c r="H97" s="111"/>
      <c r="I97" s="111"/>
      <c r="J97" s="111"/>
      <c r="K97" s="111"/>
    </row>
    <row r="98" spans="1:11" s="142" customFormat="1" ht="12.75">
      <c r="A98" s="141">
        <f t="shared" si="3"/>
        <v>0</v>
      </c>
      <c r="B98" s="139" t="str">
        <f>VLOOKUP(A98,Коды!$A$2:$B$1047,2,FALSE)</f>
        <v xml:space="preserve">  </v>
      </c>
      <c r="C98" s="140" t="str">
        <f t="shared" si="6"/>
        <v/>
      </c>
      <c r="D98" s="141" t="str">
        <f t="shared" si="7"/>
        <v/>
      </c>
      <c r="F98" s="139"/>
      <c r="G98" s="111"/>
      <c r="H98" s="111"/>
      <c r="I98" s="111"/>
      <c r="J98" s="111"/>
      <c r="K98" s="111"/>
    </row>
    <row r="99" spans="1:11" s="142" customFormat="1" ht="12.75">
      <c r="A99" s="141">
        <f t="shared" si="3"/>
        <v>0</v>
      </c>
      <c r="B99" s="139" t="str">
        <f>VLOOKUP(A99,Коды!$A$2:$B$1047,2,FALSE)</f>
        <v xml:space="preserve">  </v>
      </c>
      <c r="C99" s="140" t="str">
        <f t="shared" si="6"/>
        <v/>
      </c>
      <c r="D99" s="141" t="str">
        <f t="shared" si="7"/>
        <v/>
      </c>
      <c r="F99" s="139"/>
      <c r="G99" s="111"/>
      <c r="H99" s="111"/>
      <c r="I99" s="111"/>
      <c r="J99" s="111"/>
      <c r="K99" s="111"/>
    </row>
    <row r="100" spans="1:11" s="142" customFormat="1" ht="12.75">
      <c r="A100" s="141">
        <f t="shared" si="3"/>
        <v>0</v>
      </c>
      <c r="B100" s="164" t="str">
        <f>VLOOKUP(A100,Коды!$A$2:$B$1047,2,FALSE)</f>
        <v xml:space="preserve">  </v>
      </c>
      <c r="C100" s="140" t="str">
        <f t="shared" si="6"/>
        <v/>
      </c>
      <c r="D100" s="141" t="str">
        <f t="shared" si="7"/>
        <v/>
      </c>
      <c r="F100" s="139"/>
      <c r="G100" s="111"/>
      <c r="H100" s="111"/>
      <c r="I100" s="111"/>
      <c r="J100" s="111"/>
      <c r="K100" s="111"/>
    </row>
    <row r="101" spans="1:11" s="142" customFormat="1" ht="12.75">
      <c r="A101" s="141">
        <f t="shared" si="3"/>
        <v>0</v>
      </c>
      <c r="B101" s="139" t="str">
        <f>VLOOKUP(A101,Коды!$A$2:$B$1047,2,FALSE)</f>
        <v xml:space="preserve">  </v>
      </c>
      <c r="C101" s="140" t="str">
        <f t="shared" si="6"/>
        <v/>
      </c>
      <c r="D101" s="141" t="str">
        <f t="shared" si="7"/>
        <v/>
      </c>
      <c r="F101" s="139"/>
      <c r="G101" s="111"/>
      <c r="H101" s="111"/>
      <c r="I101" s="111"/>
      <c r="J101" s="111"/>
      <c r="K101" s="111"/>
    </row>
    <row r="102" spans="1:11" s="142" customFormat="1" ht="12.75">
      <c r="A102" s="141">
        <f t="shared" si="3"/>
        <v>0</v>
      </c>
      <c r="B102" s="139" t="str">
        <f>VLOOKUP(A102,Коды!$A$2:$B$1047,2,FALSE)</f>
        <v xml:space="preserve">  </v>
      </c>
      <c r="C102" s="140" t="str">
        <f t="shared" si="6"/>
        <v/>
      </c>
      <c r="D102" s="141" t="str">
        <f t="shared" si="7"/>
        <v/>
      </c>
      <c r="F102" s="139"/>
      <c r="G102" s="111"/>
      <c r="H102" s="111"/>
      <c r="I102" s="111"/>
      <c r="J102" s="111"/>
      <c r="K102" s="111"/>
    </row>
    <row r="103" spans="1:11" s="142" customFormat="1" ht="12.75">
      <c r="A103" s="141">
        <f t="shared" si="3"/>
        <v>0</v>
      </c>
      <c r="B103" s="139" t="str">
        <f>VLOOKUP(A103,Коды!$A$2:$B$1047,2,FALSE)</f>
        <v xml:space="preserve">  </v>
      </c>
      <c r="C103" s="140" t="str">
        <f t="shared" si="6"/>
        <v/>
      </c>
      <c r="D103" s="141" t="str">
        <f t="shared" si="7"/>
        <v/>
      </c>
      <c r="F103" s="139"/>
      <c r="G103" s="111"/>
      <c r="H103" s="111"/>
      <c r="I103" s="111"/>
      <c r="J103" s="111"/>
      <c r="K103" s="111"/>
    </row>
    <row r="104" spans="1:11" s="142" customFormat="1" ht="12.75">
      <c r="A104" s="141">
        <f t="shared" si="3"/>
        <v>0</v>
      </c>
      <c r="B104" s="139" t="str">
        <f>VLOOKUP(A104,Коды!$A$2:$B$1047,2,FALSE)</f>
        <v xml:space="preserve">  </v>
      </c>
      <c r="C104" s="140" t="str">
        <f t="shared" si="6"/>
        <v/>
      </c>
      <c r="D104" s="141" t="str">
        <f t="shared" si="7"/>
        <v/>
      </c>
      <c r="F104" s="139"/>
      <c r="G104" s="111"/>
      <c r="H104" s="111"/>
      <c r="I104" s="111"/>
      <c r="J104" s="111"/>
      <c r="K104" s="111"/>
    </row>
    <row r="105" spans="1:11" s="142" customFormat="1" ht="12.75">
      <c r="A105" s="141">
        <f t="shared" si="3"/>
        <v>0</v>
      </c>
      <c r="B105" s="139" t="str">
        <f>VLOOKUP(A105,Коды!$A$2:$B$1047,2,FALSE)</f>
        <v xml:space="preserve">  </v>
      </c>
      <c r="C105" s="140" t="str">
        <f t="shared" si="6"/>
        <v/>
      </c>
      <c r="D105" s="141" t="str">
        <f t="shared" si="7"/>
        <v/>
      </c>
      <c r="F105" s="139"/>
      <c r="G105" s="111"/>
      <c r="H105" s="111"/>
      <c r="I105" s="111"/>
      <c r="J105" s="111"/>
      <c r="K105" s="111"/>
    </row>
    <row r="106" spans="1:11" s="142" customFormat="1" ht="12.75">
      <c r="A106" s="141">
        <f t="shared" si="3"/>
        <v>0</v>
      </c>
      <c r="B106" s="139" t="str">
        <f>VLOOKUP(A106,Коды!$A$2:$B$1047,2,FALSE)</f>
        <v xml:space="preserve">  </v>
      </c>
      <c r="C106" s="140" t="str">
        <f t="shared" si="6"/>
        <v/>
      </c>
      <c r="D106" s="141" t="str">
        <f t="shared" si="7"/>
        <v/>
      </c>
      <c r="F106" s="139"/>
      <c r="G106" s="111"/>
      <c r="H106" s="111"/>
      <c r="I106" s="111"/>
      <c r="J106" s="111"/>
      <c r="K106" s="111"/>
    </row>
    <row r="107" spans="1:11" s="142" customFormat="1" ht="12.75">
      <c r="A107" s="141">
        <f t="shared" si="3"/>
        <v>0</v>
      </c>
      <c r="B107" s="139" t="str">
        <f>VLOOKUP(A107,Коды!$A$2:$B$1047,2,FALSE)</f>
        <v xml:space="preserve">  </v>
      </c>
      <c r="C107" s="140" t="str">
        <f t="shared" si="6"/>
        <v/>
      </c>
      <c r="D107" s="141" t="str">
        <f t="shared" si="7"/>
        <v/>
      </c>
      <c r="F107" s="139"/>
      <c r="G107" s="111"/>
      <c r="H107" s="111"/>
      <c r="I107" s="111"/>
      <c r="J107" s="111"/>
      <c r="K107" s="111"/>
    </row>
    <row r="108" spans="1:11" s="142" customFormat="1" ht="12.75">
      <c r="A108" s="141">
        <f t="shared" si="3"/>
        <v>0</v>
      </c>
      <c r="B108" s="139" t="str">
        <f>VLOOKUP(A108,Коды!$A$2:$B$1047,2,FALSE)</f>
        <v xml:space="preserve">  </v>
      </c>
      <c r="C108" s="140" t="str">
        <f t="shared" si="6"/>
        <v/>
      </c>
      <c r="D108" s="141" t="str">
        <f t="shared" si="7"/>
        <v/>
      </c>
      <c r="F108" s="139"/>
      <c r="G108" s="111"/>
      <c r="H108" s="111"/>
      <c r="I108" s="111"/>
      <c r="J108" s="111"/>
      <c r="K108" s="111"/>
    </row>
    <row r="109" spans="1:11" s="142" customFormat="1" ht="12.75">
      <c r="A109" s="141">
        <f t="shared" si="3"/>
        <v>0</v>
      </c>
      <c r="B109" s="139" t="str">
        <f>VLOOKUP(A109,Коды!$A$2:$B$1047,2,FALSE)</f>
        <v xml:space="preserve">  </v>
      </c>
      <c r="C109" s="140" t="str">
        <f t="shared" si="6"/>
        <v/>
      </c>
      <c r="D109" s="141" t="str">
        <f t="shared" si="7"/>
        <v/>
      </c>
      <c r="F109" s="139"/>
      <c r="G109" s="111"/>
      <c r="H109" s="111"/>
      <c r="I109" s="111"/>
      <c r="J109" s="111"/>
      <c r="K109" s="111"/>
    </row>
    <row r="110" spans="1:11" s="142" customFormat="1" ht="12.75">
      <c r="A110" s="141">
        <f t="shared" si="3"/>
        <v>0</v>
      </c>
      <c r="B110" s="139" t="str">
        <f>VLOOKUP(A110,Коды!$A$2:$B$1047,2,FALSE)</f>
        <v xml:space="preserve">  </v>
      </c>
      <c r="C110" s="140" t="str">
        <f t="shared" si="6"/>
        <v/>
      </c>
      <c r="D110" s="141" t="str">
        <f t="shared" si="7"/>
        <v/>
      </c>
      <c r="F110" s="139"/>
      <c r="G110" s="111"/>
      <c r="H110" s="111"/>
      <c r="I110" s="111"/>
      <c r="J110" s="111"/>
      <c r="K110" s="111"/>
    </row>
    <row r="111" spans="1:11" s="142" customFormat="1" ht="12.75">
      <c r="A111" s="141">
        <f t="shared" si="3"/>
        <v>0</v>
      </c>
      <c r="B111" s="139" t="str">
        <f>VLOOKUP(A111,Коды!$A$2:$B$1047,2,FALSE)</f>
        <v xml:space="preserve">  </v>
      </c>
      <c r="C111" s="140" t="str">
        <f t="shared" si="6"/>
        <v/>
      </c>
      <c r="D111" s="141" t="str">
        <f t="shared" si="7"/>
        <v/>
      </c>
      <c r="F111" s="139"/>
      <c r="G111" s="111"/>
      <c r="H111" s="111"/>
      <c r="I111" s="111"/>
      <c r="J111" s="111"/>
      <c r="K111" s="111"/>
    </row>
    <row r="112" spans="1:11" s="142" customFormat="1" ht="12.75">
      <c r="A112" s="141">
        <f t="shared" si="3"/>
        <v>0</v>
      </c>
      <c r="B112" s="139" t="str">
        <f>VLOOKUP(A112,Коды!$A$2:$B$1047,2,FALSE)</f>
        <v xml:space="preserve">  </v>
      </c>
      <c r="C112" s="140" t="str">
        <f t="shared" si="6"/>
        <v/>
      </c>
      <c r="D112" s="141" t="str">
        <f t="shared" si="7"/>
        <v/>
      </c>
      <c r="F112" s="139"/>
      <c r="G112" s="111"/>
      <c r="H112" s="111"/>
      <c r="I112" s="111"/>
      <c r="J112" s="111"/>
      <c r="K112" s="111"/>
    </row>
    <row r="113" spans="1:11" s="142" customFormat="1" ht="12.75">
      <c r="A113" s="141">
        <f t="shared" si="3"/>
        <v>0</v>
      </c>
      <c r="B113" s="139" t="str">
        <f>VLOOKUP(A113,Коды!$A$2:$B$1047,2,FALSE)</f>
        <v xml:space="preserve">  </v>
      </c>
      <c r="C113" s="140" t="str">
        <f t="shared" si="6"/>
        <v/>
      </c>
      <c r="D113" s="141" t="str">
        <f t="shared" si="7"/>
        <v/>
      </c>
      <c r="F113" s="139"/>
      <c r="G113" s="111"/>
      <c r="H113" s="111"/>
      <c r="I113" s="111"/>
      <c r="J113" s="111"/>
      <c r="K113" s="111"/>
    </row>
    <row r="114" spans="1:11" s="142" customFormat="1" ht="12.75">
      <c r="A114" s="141">
        <f t="shared" si="3"/>
        <v>0</v>
      </c>
      <c r="B114" s="139" t="str">
        <f>VLOOKUP(A114,Коды!$A$2:$B$1047,2,FALSE)</f>
        <v xml:space="preserve">  </v>
      </c>
      <c r="C114" s="140" t="str">
        <f t="shared" si="6"/>
        <v/>
      </c>
      <c r="D114" s="141" t="str">
        <f t="shared" si="7"/>
        <v/>
      </c>
      <c r="F114" s="139"/>
      <c r="G114" s="111"/>
      <c r="H114" s="111"/>
      <c r="I114" s="111"/>
      <c r="J114" s="111"/>
      <c r="K114" s="111"/>
    </row>
    <row r="115" spans="1:11" s="142" customFormat="1" ht="12.75">
      <c r="A115" s="141">
        <f t="shared" si="3"/>
        <v>0</v>
      </c>
      <c r="B115" s="164" t="str">
        <f>VLOOKUP(A115,Коды!$A$2:$B$1047,2,FALSE)</f>
        <v xml:space="preserve">  </v>
      </c>
      <c r="C115" s="140" t="str">
        <f t="shared" si="6"/>
        <v/>
      </c>
      <c r="D115" s="141" t="str">
        <f t="shared" si="7"/>
        <v/>
      </c>
      <c r="F115" s="139"/>
      <c r="G115" s="111"/>
      <c r="H115" s="111"/>
      <c r="I115" s="111"/>
      <c r="J115" s="111"/>
      <c r="K115" s="111"/>
    </row>
    <row r="116" spans="1:11" s="142" customFormat="1" ht="12.75">
      <c r="A116" s="141">
        <f t="shared" si="3"/>
        <v>0</v>
      </c>
      <c r="B116" s="139" t="str">
        <f>VLOOKUP(A116,Коды!$A$2:$B$1047,2,FALSE)</f>
        <v xml:space="preserve">  </v>
      </c>
      <c r="C116" s="140" t="str">
        <f t="shared" si="6"/>
        <v/>
      </c>
      <c r="D116" s="141" t="str">
        <f t="shared" si="7"/>
        <v/>
      </c>
      <c r="F116" s="139"/>
      <c r="G116" s="111"/>
      <c r="H116" s="111"/>
      <c r="I116" s="111"/>
      <c r="J116" s="111"/>
      <c r="K116" s="111"/>
    </row>
    <row r="117" spans="1:11" s="142" customFormat="1" ht="12.75">
      <c r="A117" s="141">
        <f t="shared" si="3"/>
        <v>0</v>
      </c>
      <c r="B117" s="139" t="str">
        <f>VLOOKUP(A117,Коды!$A$2:$B$1047,2,FALSE)</f>
        <v xml:space="preserve">  </v>
      </c>
      <c r="C117" s="165" t="str">
        <f t="shared" si="6"/>
        <v/>
      </c>
      <c r="D117" s="141" t="str">
        <f t="shared" si="7"/>
        <v/>
      </c>
      <c r="F117" s="139"/>
      <c r="G117" s="111"/>
      <c r="H117" s="111"/>
      <c r="I117" s="111"/>
      <c r="J117" s="111"/>
      <c r="K117" s="111"/>
    </row>
    <row r="118" spans="1:11" s="142" customFormat="1" ht="12.75">
      <c r="A118" s="141">
        <f t="shared" si="3"/>
        <v>0</v>
      </c>
      <c r="B118" s="139" t="str">
        <f>VLOOKUP(A118,Коды!$A$2:$B$1047,2,FALSE)</f>
        <v xml:space="preserve">  </v>
      </c>
      <c r="C118" s="165" t="str">
        <f t="shared" si="6"/>
        <v/>
      </c>
      <c r="D118" s="141" t="str">
        <f t="shared" si="7"/>
        <v/>
      </c>
      <c r="F118" s="139"/>
      <c r="G118" s="111"/>
      <c r="H118" s="111"/>
      <c r="I118" s="111"/>
      <c r="J118" s="111"/>
      <c r="K118" s="111"/>
    </row>
    <row r="119" spans="1:11" s="142" customFormat="1" ht="12.75">
      <c r="A119" s="141">
        <f t="shared" si="3"/>
        <v>0</v>
      </c>
      <c r="B119" s="139" t="str">
        <f>VLOOKUP(A119,Коды!$A$2:$B$1047,2,FALSE)</f>
        <v xml:space="preserve">  </v>
      </c>
      <c r="C119" s="165" t="str">
        <f t="shared" si="6"/>
        <v/>
      </c>
      <c r="D119" s="141" t="str">
        <f t="shared" si="7"/>
        <v/>
      </c>
      <c r="F119" s="139"/>
      <c r="G119" s="111"/>
      <c r="H119" s="111"/>
      <c r="I119" s="111"/>
      <c r="J119" s="111"/>
      <c r="K119" s="111"/>
    </row>
    <row r="120" spans="1:11" s="142" customFormat="1" ht="12.75">
      <c r="A120" s="141">
        <f t="shared" si="3"/>
        <v>0</v>
      </c>
      <c r="B120" s="139" t="str">
        <f>VLOOKUP(A120,Коды!$A$2:$B$1047,2,FALSE)</f>
        <v xml:space="preserve">  </v>
      </c>
      <c r="C120" s="165" t="str">
        <f t="shared" si="6"/>
        <v/>
      </c>
      <c r="D120" s="141" t="str">
        <f t="shared" si="7"/>
        <v/>
      </c>
      <c r="F120" s="139"/>
      <c r="G120" s="111"/>
      <c r="H120" s="111"/>
      <c r="I120" s="111"/>
      <c r="J120" s="111"/>
      <c r="K120" s="111"/>
    </row>
    <row r="121" spans="1:11" s="142" customFormat="1" ht="12.75">
      <c r="A121" s="141">
        <f t="shared" si="3"/>
        <v>0</v>
      </c>
      <c r="B121" s="139" t="str">
        <f>VLOOKUP(A121,Коды!$A$2:$B$1047,2,FALSE)</f>
        <v xml:space="preserve">  </v>
      </c>
      <c r="C121" s="165" t="str">
        <f t="shared" si="6"/>
        <v/>
      </c>
      <c r="D121" s="141" t="str">
        <f t="shared" si="7"/>
        <v/>
      </c>
      <c r="F121" s="139"/>
      <c r="G121" s="111"/>
      <c r="H121" s="111"/>
      <c r="I121" s="111"/>
      <c r="J121" s="111"/>
      <c r="K121" s="111"/>
    </row>
    <row r="122" spans="1:11" s="142" customFormat="1" ht="12.75">
      <c r="A122" s="141">
        <f t="shared" si="3"/>
        <v>0</v>
      </c>
      <c r="B122" s="139" t="str">
        <f>VLOOKUP(A122,Коды!$A$2:$B$1047,2,FALSE)</f>
        <v xml:space="preserve">  </v>
      </c>
      <c r="C122" s="165" t="str">
        <f t="shared" si="6"/>
        <v/>
      </c>
      <c r="D122" s="141" t="str">
        <f t="shared" si="7"/>
        <v/>
      </c>
      <c r="F122" s="139"/>
      <c r="G122" s="111"/>
      <c r="H122" s="111"/>
      <c r="I122" s="111"/>
      <c r="J122" s="111"/>
      <c r="K122" s="111"/>
    </row>
    <row r="123" spans="1:11" s="142" customFormat="1" ht="12.75">
      <c r="A123" s="141">
        <f t="shared" si="3"/>
        <v>0</v>
      </c>
      <c r="B123" s="139" t="str">
        <f>VLOOKUP(A123,Коды!$A$2:$B$1047,2,FALSE)</f>
        <v xml:space="preserve">  </v>
      </c>
      <c r="C123" s="165" t="str">
        <f t="shared" si="6"/>
        <v/>
      </c>
      <c r="D123" s="141" t="str">
        <f t="shared" si="7"/>
        <v/>
      </c>
      <c r="F123" s="139"/>
      <c r="G123" s="111"/>
      <c r="H123" s="111"/>
      <c r="I123" s="111"/>
      <c r="J123" s="111"/>
      <c r="K123" s="111"/>
    </row>
    <row r="124" spans="1:11" s="142" customFormat="1" ht="12.75">
      <c r="A124" s="141">
        <f t="shared" si="3"/>
        <v>0</v>
      </c>
      <c r="B124" s="139" t="str">
        <f>VLOOKUP(A124,Коды!$A$2:$B$1047,2,FALSE)</f>
        <v xml:space="preserve">  </v>
      </c>
      <c r="C124" s="165" t="str">
        <f t="shared" si="6"/>
        <v/>
      </c>
      <c r="D124" s="141" t="str">
        <f t="shared" si="7"/>
        <v/>
      </c>
      <c r="F124" s="139"/>
      <c r="G124" s="111"/>
      <c r="H124" s="111"/>
      <c r="I124" s="111"/>
      <c r="J124" s="111"/>
      <c r="K124" s="111"/>
    </row>
    <row r="125" spans="1:11" s="142" customFormat="1" ht="12.75">
      <c r="A125" s="141">
        <f t="shared" si="3"/>
        <v>0</v>
      </c>
      <c r="B125" s="139" t="str">
        <f>VLOOKUP(A125,Коды!$A$2:$B$1047,2,FALSE)</f>
        <v xml:space="preserve">  </v>
      </c>
      <c r="C125" s="165" t="str">
        <f t="shared" si="6"/>
        <v/>
      </c>
      <c r="D125" s="141" t="str">
        <f t="shared" si="7"/>
        <v/>
      </c>
      <c r="F125" s="139"/>
      <c r="G125" s="111"/>
      <c r="H125" s="111"/>
      <c r="I125" s="111"/>
      <c r="J125" s="111"/>
      <c r="K125" s="111"/>
    </row>
    <row r="126" spans="1:11" s="142" customFormat="1" ht="12.75">
      <c r="A126" s="141">
        <f t="shared" si="3"/>
        <v>0</v>
      </c>
      <c r="B126" s="139" t="str">
        <f>VLOOKUP(A126,Коды!$A$2:$B$1047,2,FALSE)</f>
        <v xml:space="preserve">  </v>
      </c>
      <c r="C126" s="165" t="str">
        <f t="shared" si="6"/>
        <v/>
      </c>
      <c r="D126" s="141" t="str">
        <f t="shared" si="7"/>
        <v/>
      </c>
      <c r="F126" s="139"/>
      <c r="G126" s="111"/>
      <c r="H126" s="111"/>
      <c r="I126" s="111"/>
      <c r="J126" s="111"/>
      <c r="K126" s="111"/>
    </row>
    <row r="127" spans="1:11" s="142" customFormat="1" ht="12.75">
      <c r="A127" s="141">
        <f t="shared" si="3"/>
        <v>0</v>
      </c>
      <c r="B127" s="139" t="str">
        <f>VLOOKUP(A127,Коды!$A$2:$B$1047,2,FALSE)</f>
        <v xml:space="preserve">  </v>
      </c>
      <c r="C127" s="165" t="str">
        <f t="shared" si="6"/>
        <v/>
      </c>
      <c r="D127" s="141" t="str">
        <f t="shared" si="7"/>
        <v/>
      </c>
      <c r="F127" s="139"/>
      <c r="G127" s="111"/>
      <c r="H127" s="111"/>
      <c r="I127" s="111"/>
      <c r="J127" s="111"/>
      <c r="K127" s="111"/>
    </row>
    <row r="128" spans="1:11" s="142" customFormat="1" ht="12.75">
      <c r="A128" s="141">
        <f t="shared" si="3"/>
        <v>0</v>
      </c>
      <c r="B128" s="139" t="str">
        <f>VLOOKUP(A128,Коды!$A$2:$B$1047,2,FALSE)</f>
        <v xml:space="preserve">  </v>
      </c>
      <c r="C128" s="165" t="str">
        <f t="shared" si="6"/>
        <v/>
      </c>
      <c r="D128" s="141" t="str">
        <f t="shared" si="7"/>
        <v/>
      </c>
      <c r="F128" s="139"/>
      <c r="G128" s="111"/>
      <c r="H128" s="111"/>
      <c r="I128" s="111"/>
      <c r="J128" s="111"/>
      <c r="K128" s="111"/>
    </row>
    <row r="129" spans="1:11" s="142" customFormat="1" ht="12.75">
      <c r="A129" s="141">
        <f t="shared" si="3"/>
        <v>0</v>
      </c>
      <c r="B129" s="139" t="str">
        <f>VLOOKUP(A129,Коды!$A$2:$B$1047,2,FALSE)</f>
        <v xml:space="preserve">  </v>
      </c>
      <c r="C129" s="165" t="str">
        <f t="shared" si="6"/>
        <v/>
      </c>
      <c r="D129" s="141" t="str">
        <f t="shared" si="7"/>
        <v/>
      </c>
      <c r="F129" s="139"/>
      <c r="G129" s="111"/>
      <c r="H129" s="111"/>
      <c r="I129" s="111"/>
      <c r="J129" s="111"/>
      <c r="K129" s="111"/>
    </row>
    <row r="130" spans="1:11" s="142" customFormat="1" ht="12.75">
      <c r="A130" s="141">
        <f t="shared" si="3"/>
        <v>0</v>
      </c>
      <c r="B130" s="139" t="str">
        <f>VLOOKUP(A130,Коды!$A$2:$B$1047,2,FALSE)</f>
        <v xml:space="preserve">  </v>
      </c>
      <c r="C130" s="165" t="str">
        <f t="shared" si="6"/>
        <v/>
      </c>
      <c r="D130" s="141" t="str">
        <f t="shared" si="7"/>
        <v/>
      </c>
      <c r="F130" s="139"/>
      <c r="G130" s="111"/>
      <c r="H130" s="111"/>
      <c r="I130" s="111"/>
      <c r="J130" s="111"/>
      <c r="K130" s="111"/>
    </row>
    <row r="131" spans="1:11" s="142" customFormat="1" ht="12.75">
      <c r="A131" s="141">
        <f t="shared" si="3"/>
        <v>0</v>
      </c>
      <c r="B131" s="139" t="str">
        <f>VLOOKUP(A131,Коды!$A$2:$B$1047,2,FALSE)</f>
        <v xml:space="preserve">  </v>
      </c>
      <c r="C131" s="165" t="str">
        <f t="shared" si="6"/>
        <v/>
      </c>
      <c r="D131" s="141" t="str">
        <f t="shared" si="7"/>
        <v/>
      </c>
      <c r="F131" s="139"/>
      <c r="G131" s="111"/>
      <c r="H131" s="111"/>
      <c r="I131" s="111"/>
      <c r="J131" s="111"/>
      <c r="K131" s="111"/>
    </row>
    <row r="132" spans="1:11" s="142" customFormat="1" ht="12.75">
      <c r="A132" s="141">
        <f t="shared" si="3"/>
        <v>0</v>
      </c>
      <c r="B132" s="139" t="str">
        <f>VLOOKUP(A132,Коды!$A$2:$B$1047,2,FALSE)</f>
        <v xml:space="preserve">  </v>
      </c>
      <c r="C132" s="165" t="str">
        <f t="shared" si="6"/>
        <v/>
      </c>
      <c r="D132" s="141" t="str">
        <f t="shared" si="7"/>
        <v/>
      </c>
      <c r="F132" s="139"/>
      <c r="G132" s="111"/>
      <c r="H132" s="111"/>
      <c r="I132" s="111"/>
      <c r="J132" s="111"/>
      <c r="K132" s="111"/>
    </row>
    <row r="133" spans="1:11" s="142" customFormat="1" ht="12.75">
      <c r="A133" s="141">
        <f t="shared" si="3"/>
        <v>0</v>
      </c>
      <c r="B133" s="139" t="str">
        <f>VLOOKUP(A133,Коды!$A$2:$B$1047,2,FALSE)</f>
        <v xml:space="preserve">  </v>
      </c>
      <c r="C133" s="165" t="str">
        <f t="shared" si="6"/>
        <v/>
      </c>
      <c r="D133" s="141" t="str">
        <f t="shared" si="7"/>
        <v/>
      </c>
      <c r="F133" s="139"/>
      <c r="G133" s="111"/>
      <c r="H133" s="111"/>
      <c r="I133" s="111"/>
      <c r="J133" s="111"/>
      <c r="K133" s="111"/>
    </row>
    <row r="134" spans="1:11" s="142" customFormat="1" ht="12.75">
      <c r="A134" s="141">
        <f t="shared" si="3"/>
        <v>0</v>
      </c>
      <c r="B134" s="139" t="str">
        <f>VLOOKUP(A134,Коды!$A$2:$B$1047,2,FALSE)</f>
        <v xml:space="preserve">  </v>
      </c>
      <c r="C134" s="165" t="str">
        <f t="shared" si="6"/>
        <v/>
      </c>
      <c r="D134" s="141" t="str">
        <f t="shared" si="7"/>
        <v/>
      </c>
      <c r="F134" s="139"/>
      <c r="G134" s="111"/>
      <c r="H134" s="111"/>
      <c r="I134" s="111"/>
      <c r="J134" s="111"/>
      <c r="K134" s="111"/>
    </row>
    <row r="135" spans="1:11" s="142" customFormat="1" ht="12.75">
      <c r="A135" s="141">
        <f t="shared" si="3"/>
        <v>0</v>
      </c>
      <c r="B135" s="139" t="str">
        <f>VLOOKUP(A135,Коды!$A$2:$B$1047,2,FALSE)</f>
        <v xml:space="preserve">  </v>
      </c>
      <c r="C135" s="165" t="str">
        <f t="shared" si="6"/>
        <v/>
      </c>
      <c r="D135" s="141" t="str">
        <f t="shared" si="7"/>
        <v/>
      </c>
      <c r="F135" s="139"/>
      <c r="G135" s="111"/>
      <c r="H135" s="111"/>
      <c r="I135" s="111"/>
      <c r="J135" s="111"/>
      <c r="K135" s="111"/>
    </row>
    <row r="136" spans="1:11" s="142" customFormat="1" ht="12.75">
      <c r="A136" s="141">
        <f aca="true" t="shared" si="8" ref="A136:A199">IF(H136&lt;&gt;0,H136,IF(G136&lt;&gt;0,G136,0))</f>
        <v>0</v>
      </c>
      <c r="B136" s="139" t="str">
        <f>VLOOKUP(A136,Коды!$A$2:$B$1047,2,FALSE)</f>
        <v xml:space="preserve">  </v>
      </c>
      <c r="C136" s="165" t="str">
        <f t="shared" si="6"/>
        <v/>
      </c>
      <c r="D136" s="141" t="str">
        <f t="shared" si="7"/>
        <v/>
      </c>
      <c r="F136" s="139"/>
      <c r="G136" s="111"/>
      <c r="H136" s="111"/>
      <c r="I136" s="111"/>
      <c r="J136" s="111"/>
      <c r="K136" s="111"/>
    </row>
    <row r="137" spans="1:11" s="142" customFormat="1" ht="12.75">
      <c r="A137" s="141">
        <f t="shared" si="8"/>
        <v>0</v>
      </c>
      <c r="B137" s="139" t="str">
        <f>VLOOKUP(A137,Коды!$A$2:$B$1047,2,FALSE)</f>
        <v xml:space="preserve">  </v>
      </c>
      <c r="C137" s="165" t="str">
        <f aca="true" t="shared" si="9" ref="C137:C200">IF(G137="",IF(A137&lt;&gt;0,C136,""),G137)</f>
        <v/>
      </c>
      <c r="D137" s="141" t="str">
        <f aca="true" t="shared" si="10" ref="D137:D200">RIGHT(IF(G137&lt;&gt;"","",IF(H137&lt;&gt;"",H137,IF(C137="","",D136))),3)</f>
        <v/>
      </c>
      <c r="F137" s="139"/>
      <c r="G137" s="111"/>
      <c r="H137" s="111"/>
      <c r="I137" s="111"/>
      <c r="J137" s="111"/>
      <c r="K137" s="111"/>
    </row>
    <row r="138" spans="1:11" s="142" customFormat="1" ht="12.75">
      <c r="A138" s="141">
        <f t="shared" si="8"/>
        <v>0</v>
      </c>
      <c r="B138" s="139" t="str">
        <f>VLOOKUP(A138,Коды!$A$2:$B$1047,2,FALSE)</f>
        <v xml:space="preserve">  </v>
      </c>
      <c r="C138" s="165" t="str">
        <f t="shared" si="9"/>
        <v/>
      </c>
      <c r="D138" s="141" t="str">
        <f t="shared" si="10"/>
        <v/>
      </c>
      <c r="F138" s="139"/>
      <c r="G138" s="111"/>
      <c r="H138" s="111"/>
      <c r="I138" s="111"/>
      <c r="J138" s="111"/>
      <c r="K138" s="111"/>
    </row>
    <row r="139" spans="1:11" s="142" customFormat="1" ht="12.75">
      <c r="A139" s="141">
        <f t="shared" si="8"/>
        <v>0</v>
      </c>
      <c r="B139" s="139" t="str">
        <f>VLOOKUP(A139,Коды!$A$2:$B$1047,2,FALSE)</f>
        <v xml:space="preserve">  </v>
      </c>
      <c r="C139" s="165" t="str">
        <f t="shared" si="9"/>
        <v/>
      </c>
      <c r="D139" s="141" t="str">
        <f t="shared" si="10"/>
        <v/>
      </c>
      <c r="F139" s="139"/>
      <c r="G139" s="111"/>
      <c r="H139" s="111"/>
      <c r="I139" s="111"/>
      <c r="J139" s="111"/>
      <c r="K139" s="111"/>
    </row>
    <row r="140" spans="1:11" s="142" customFormat="1" ht="12.75">
      <c r="A140" s="141">
        <f t="shared" si="8"/>
        <v>0</v>
      </c>
      <c r="B140" s="164" t="str">
        <f>VLOOKUP(A140,Коды!$A$2:$B$1047,2,FALSE)</f>
        <v xml:space="preserve">  </v>
      </c>
      <c r="C140" s="165" t="str">
        <f t="shared" si="9"/>
        <v/>
      </c>
      <c r="D140" s="141" t="str">
        <f t="shared" si="10"/>
        <v/>
      </c>
      <c r="F140" s="139"/>
      <c r="G140" s="111"/>
      <c r="H140" s="111"/>
      <c r="I140" s="111"/>
      <c r="J140" s="111"/>
      <c r="K140" s="111"/>
    </row>
    <row r="141" spans="1:11" s="142" customFormat="1" ht="12.75">
      <c r="A141" s="141">
        <f t="shared" si="8"/>
        <v>0</v>
      </c>
      <c r="B141" s="139" t="str">
        <f>VLOOKUP(A141,Коды!$A$2:$B$1047,2,FALSE)</f>
        <v xml:space="preserve">  </v>
      </c>
      <c r="C141" s="165" t="str">
        <f t="shared" si="9"/>
        <v/>
      </c>
      <c r="D141" s="141" t="str">
        <f t="shared" si="10"/>
        <v/>
      </c>
      <c r="F141" s="139"/>
      <c r="G141" s="111"/>
      <c r="H141" s="111"/>
      <c r="I141" s="111"/>
      <c r="J141" s="111"/>
      <c r="K141" s="111"/>
    </row>
    <row r="142" spans="1:11" s="142" customFormat="1" ht="12.75">
      <c r="A142" s="141">
        <f t="shared" si="8"/>
        <v>0</v>
      </c>
      <c r="B142" s="139" t="str">
        <f>VLOOKUP(A142,Коды!$A$2:$B$1047,2,FALSE)</f>
        <v xml:space="preserve">  </v>
      </c>
      <c r="C142" s="165" t="str">
        <f t="shared" si="9"/>
        <v/>
      </c>
      <c r="D142" s="141" t="str">
        <f t="shared" si="10"/>
        <v/>
      </c>
      <c r="F142" s="139"/>
      <c r="G142" s="111"/>
      <c r="H142" s="111"/>
      <c r="I142" s="111"/>
      <c r="J142" s="111"/>
      <c r="K142" s="111"/>
    </row>
    <row r="143" spans="1:11" s="142" customFormat="1" ht="12.75">
      <c r="A143" s="141">
        <f t="shared" si="8"/>
        <v>0</v>
      </c>
      <c r="B143" s="139" t="str">
        <f>VLOOKUP(A143,Коды!$A$2:$B$1047,2,FALSE)</f>
        <v xml:space="preserve">  </v>
      </c>
      <c r="C143" s="165" t="str">
        <f t="shared" si="9"/>
        <v/>
      </c>
      <c r="D143" s="141" t="str">
        <f t="shared" si="10"/>
        <v/>
      </c>
      <c r="F143" s="139"/>
      <c r="G143" s="111"/>
      <c r="H143" s="111"/>
      <c r="I143" s="111"/>
      <c r="J143" s="111"/>
      <c r="K143" s="111"/>
    </row>
    <row r="144" spans="1:11" s="142" customFormat="1" ht="12.75">
      <c r="A144" s="141">
        <f t="shared" si="8"/>
        <v>0</v>
      </c>
      <c r="B144" s="164" t="str">
        <f>VLOOKUP(A144,Коды!$A$2:$B$1047,2,FALSE)</f>
        <v xml:space="preserve">  </v>
      </c>
      <c r="C144" s="165" t="str">
        <f t="shared" si="9"/>
        <v/>
      </c>
      <c r="D144" s="141" t="str">
        <f t="shared" si="10"/>
        <v/>
      </c>
      <c r="F144" s="139"/>
      <c r="G144" s="111"/>
      <c r="H144" s="111"/>
      <c r="I144" s="111"/>
      <c r="J144" s="111"/>
      <c r="K144" s="111"/>
    </row>
    <row r="145" spans="1:11" s="142" customFormat="1" ht="12.75">
      <c r="A145" s="141">
        <f t="shared" si="8"/>
        <v>0</v>
      </c>
      <c r="B145" s="139" t="str">
        <f>VLOOKUP(A145,Коды!$A$2:$B$1047,2,FALSE)</f>
        <v xml:space="preserve">  </v>
      </c>
      <c r="C145" s="165" t="str">
        <f t="shared" si="9"/>
        <v/>
      </c>
      <c r="D145" s="141" t="str">
        <f t="shared" si="10"/>
        <v/>
      </c>
      <c r="F145" s="139"/>
      <c r="G145" s="111"/>
      <c r="H145" s="111"/>
      <c r="I145" s="111"/>
      <c r="J145" s="111"/>
      <c r="K145" s="111"/>
    </row>
    <row r="146" spans="1:11" s="142" customFormat="1" ht="12.75">
      <c r="A146" s="141">
        <f t="shared" si="8"/>
        <v>0</v>
      </c>
      <c r="B146" s="139" t="str">
        <f>VLOOKUP(A146,Коды!$A$2:$B$1047,2,FALSE)</f>
        <v xml:space="preserve">  </v>
      </c>
      <c r="C146" s="165" t="str">
        <f t="shared" si="9"/>
        <v/>
      </c>
      <c r="D146" s="141" t="str">
        <f t="shared" si="10"/>
        <v/>
      </c>
      <c r="F146" s="139"/>
      <c r="G146" s="111"/>
      <c r="H146" s="111"/>
      <c r="I146" s="111"/>
      <c r="J146" s="111"/>
      <c r="K146" s="111"/>
    </row>
    <row r="147" spans="1:11" s="142" customFormat="1" ht="12.75">
      <c r="A147" s="141">
        <f t="shared" si="8"/>
        <v>0</v>
      </c>
      <c r="B147" s="139" t="str">
        <f>VLOOKUP(A147,Коды!$A$2:$B$1047,2,FALSE)</f>
        <v xml:space="preserve">  </v>
      </c>
      <c r="C147" s="165" t="str">
        <f t="shared" si="9"/>
        <v/>
      </c>
      <c r="D147" s="141" t="str">
        <f t="shared" si="10"/>
        <v/>
      </c>
      <c r="F147" s="139"/>
      <c r="G147" s="111"/>
      <c r="H147" s="111"/>
      <c r="I147" s="111"/>
      <c r="J147" s="111"/>
      <c r="K147" s="111"/>
    </row>
    <row r="148" spans="1:11" s="142" customFormat="1" ht="12.75">
      <c r="A148" s="141">
        <f t="shared" si="8"/>
        <v>0</v>
      </c>
      <c r="B148" s="164" t="str">
        <f>VLOOKUP(A148,Коды!$A$2:$B$1047,2,FALSE)</f>
        <v xml:space="preserve">  </v>
      </c>
      <c r="C148" s="165" t="str">
        <f t="shared" si="9"/>
        <v/>
      </c>
      <c r="D148" s="141" t="str">
        <f t="shared" si="10"/>
        <v/>
      </c>
      <c r="F148" s="139"/>
      <c r="G148" s="111"/>
      <c r="H148" s="111"/>
      <c r="I148" s="111"/>
      <c r="J148" s="111"/>
      <c r="K148" s="111"/>
    </row>
    <row r="149" spans="1:11" s="142" customFormat="1" ht="12.75">
      <c r="A149" s="141">
        <f t="shared" si="8"/>
        <v>0</v>
      </c>
      <c r="B149" s="139" t="str">
        <f>VLOOKUP(A149,Коды!$A$2:$B$1047,2,FALSE)</f>
        <v xml:space="preserve">  </v>
      </c>
      <c r="C149" s="165" t="str">
        <f t="shared" si="9"/>
        <v/>
      </c>
      <c r="D149" s="141" t="str">
        <f t="shared" si="10"/>
        <v/>
      </c>
      <c r="F149" s="139"/>
      <c r="G149" s="111"/>
      <c r="H149" s="111"/>
      <c r="I149" s="111"/>
      <c r="J149" s="111"/>
      <c r="K149" s="111"/>
    </row>
    <row r="150" spans="1:11" s="142" customFormat="1" ht="12.75">
      <c r="A150" s="141">
        <f t="shared" si="8"/>
        <v>0</v>
      </c>
      <c r="B150" s="139" t="str">
        <f>VLOOKUP(A150,Коды!$A$2:$B$1047,2,FALSE)</f>
        <v xml:space="preserve">  </v>
      </c>
      <c r="C150" s="165" t="str">
        <f t="shared" si="9"/>
        <v/>
      </c>
      <c r="D150" s="141" t="str">
        <f t="shared" si="10"/>
        <v/>
      </c>
      <c r="F150" s="139"/>
      <c r="G150" s="111"/>
      <c r="H150" s="111"/>
      <c r="I150" s="111"/>
      <c r="J150" s="111"/>
      <c r="K150" s="111"/>
    </row>
    <row r="151" spans="1:11" s="142" customFormat="1" ht="12.75">
      <c r="A151" s="141">
        <f t="shared" si="8"/>
        <v>0</v>
      </c>
      <c r="B151" s="139" t="str">
        <f>VLOOKUP(A151,Коды!$A$2:$B$1047,2,FALSE)</f>
        <v xml:space="preserve">  </v>
      </c>
      <c r="C151" s="165" t="str">
        <f t="shared" si="9"/>
        <v/>
      </c>
      <c r="D151" s="141" t="str">
        <f t="shared" si="10"/>
        <v/>
      </c>
      <c r="F151" s="139"/>
      <c r="G151" s="111"/>
      <c r="H151" s="111"/>
      <c r="I151" s="111"/>
      <c r="J151" s="111"/>
      <c r="K151" s="111"/>
    </row>
    <row r="152" spans="1:11" s="142" customFormat="1" ht="12.75">
      <c r="A152" s="141">
        <f t="shared" si="8"/>
        <v>0</v>
      </c>
      <c r="B152" s="164" t="str">
        <f>VLOOKUP(A152,Коды!$A$2:$B$1047,2,FALSE)</f>
        <v xml:space="preserve">  </v>
      </c>
      <c r="C152" s="165" t="str">
        <f t="shared" si="9"/>
        <v/>
      </c>
      <c r="D152" s="141" t="str">
        <f t="shared" si="10"/>
        <v/>
      </c>
      <c r="F152" s="139"/>
      <c r="G152" s="111"/>
      <c r="H152" s="111"/>
      <c r="I152" s="111"/>
      <c r="J152" s="111"/>
      <c r="K152" s="111"/>
    </row>
    <row r="153" spans="1:11" s="142" customFormat="1" ht="12.75">
      <c r="A153" s="141">
        <f t="shared" si="8"/>
        <v>0</v>
      </c>
      <c r="B153" s="139" t="str">
        <f>VLOOKUP(A153,Коды!$A$2:$B$1047,2,FALSE)</f>
        <v xml:space="preserve">  </v>
      </c>
      <c r="C153" s="165" t="str">
        <f t="shared" si="9"/>
        <v/>
      </c>
      <c r="D153" s="141" t="str">
        <f t="shared" si="10"/>
        <v/>
      </c>
      <c r="F153" s="139"/>
      <c r="G153" s="111"/>
      <c r="H153" s="111"/>
      <c r="I153" s="111"/>
      <c r="J153" s="111"/>
      <c r="K153" s="111"/>
    </row>
    <row r="154" spans="1:11" s="142" customFormat="1" ht="12.75">
      <c r="A154" s="141">
        <f t="shared" si="8"/>
        <v>0</v>
      </c>
      <c r="B154" s="139" t="str">
        <f>VLOOKUP(A154,Коды!$A$2:$B$1047,2,FALSE)</f>
        <v xml:space="preserve">  </v>
      </c>
      <c r="C154" s="165" t="str">
        <f t="shared" si="9"/>
        <v/>
      </c>
      <c r="D154" s="141" t="str">
        <f t="shared" si="10"/>
        <v/>
      </c>
      <c r="F154" s="139"/>
      <c r="G154" s="111"/>
      <c r="H154" s="111"/>
      <c r="I154" s="111"/>
      <c r="J154" s="111"/>
      <c r="K154" s="111"/>
    </row>
    <row r="155" spans="1:11" s="142" customFormat="1" ht="12.75">
      <c r="A155" s="141">
        <f t="shared" si="8"/>
        <v>0</v>
      </c>
      <c r="B155" s="139" t="str">
        <f>VLOOKUP(A155,Коды!$A$2:$B$1047,2,FALSE)</f>
        <v xml:space="preserve">  </v>
      </c>
      <c r="C155" s="165" t="str">
        <f t="shared" si="9"/>
        <v/>
      </c>
      <c r="D155" s="141" t="str">
        <f t="shared" si="10"/>
        <v/>
      </c>
      <c r="F155" s="139"/>
      <c r="G155" s="111"/>
      <c r="H155" s="111"/>
      <c r="I155" s="111"/>
      <c r="J155" s="111"/>
      <c r="K155" s="111"/>
    </row>
    <row r="156" spans="1:11" s="142" customFormat="1" ht="12.75">
      <c r="A156" s="141">
        <f t="shared" si="8"/>
        <v>0</v>
      </c>
      <c r="B156" s="139" t="str">
        <f>VLOOKUP(A156,Коды!$A$2:$B$1047,2,FALSE)</f>
        <v xml:space="preserve">  </v>
      </c>
      <c r="C156" s="165" t="str">
        <f t="shared" si="9"/>
        <v/>
      </c>
      <c r="D156" s="141" t="str">
        <f t="shared" si="10"/>
        <v/>
      </c>
      <c r="F156" s="139"/>
      <c r="G156" s="111"/>
      <c r="H156" s="111"/>
      <c r="I156" s="111"/>
      <c r="J156" s="111"/>
      <c r="K156" s="111"/>
    </row>
    <row r="157" spans="1:11" s="142" customFormat="1" ht="12.75">
      <c r="A157" s="141">
        <f t="shared" si="8"/>
        <v>0</v>
      </c>
      <c r="B157" s="139" t="str">
        <f>VLOOKUP(A157,Коды!$A$2:$B$1047,2,FALSE)</f>
        <v xml:space="preserve">  </v>
      </c>
      <c r="C157" s="165" t="str">
        <f t="shared" si="9"/>
        <v/>
      </c>
      <c r="D157" s="141" t="str">
        <f t="shared" si="10"/>
        <v/>
      </c>
      <c r="F157" s="139"/>
      <c r="G157" s="111"/>
      <c r="H157" s="111"/>
      <c r="I157" s="111"/>
      <c r="J157" s="111"/>
      <c r="K157" s="111"/>
    </row>
    <row r="158" spans="1:11" s="142" customFormat="1" ht="12.75">
      <c r="A158" s="141">
        <f t="shared" si="8"/>
        <v>0</v>
      </c>
      <c r="B158" s="139" t="str">
        <f>VLOOKUP(A158,Коды!$A$2:$B$1047,2,FALSE)</f>
        <v xml:space="preserve">  </v>
      </c>
      <c r="C158" s="165" t="str">
        <f t="shared" si="9"/>
        <v/>
      </c>
      <c r="D158" s="141" t="str">
        <f t="shared" si="10"/>
        <v/>
      </c>
      <c r="F158" s="139"/>
      <c r="G158" s="111"/>
      <c r="H158" s="111"/>
      <c r="I158" s="111"/>
      <c r="J158" s="111"/>
      <c r="K158" s="111"/>
    </row>
    <row r="159" spans="1:11" s="142" customFormat="1" ht="12.75">
      <c r="A159" s="141">
        <f t="shared" si="8"/>
        <v>0</v>
      </c>
      <c r="B159" s="139" t="str">
        <f>VLOOKUP(A159,Коды!$A$2:$B$1047,2,FALSE)</f>
        <v xml:space="preserve">  </v>
      </c>
      <c r="C159" s="165" t="str">
        <f t="shared" si="9"/>
        <v/>
      </c>
      <c r="D159" s="141" t="str">
        <f t="shared" si="10"/>
        <v/>
      </c>
      <c r="F159" s="139"/>
      <c r="G159" s="111"/>
      <c r="H159" s="111"/>
      <c r="I159" s="111"/>
      <c r="J159" s="111"/>
      <c r="K159" s="111"/>
    </row>
    <row r="160" spans="1:11" s="142" customFormat="1" ht="12.75">
      <c r="A160" s="141">
        <f t="shared" si="8"/>
        <v>0</v>
      </c>
      <c r="B160" s="139" t="str">
        <f>VLOOKUP(A160,Коды!$A$2:$B$1047,2,FALSE)</f>
        <v xml:space="preserve">  </v>
      </c>
      <c r="C160" s="165" t="str">
        <f t="shared" si="9"/>
        <v/>
      </c>
      <c r="D160" s="141" t="str">
        <f t="shared" si="10"/>
        <v/>
      </c>
      <c r="F160" s="139"/>
      <c r="G160" s="111"/>
      <c r="H160" s="111"/>
      <c r="I160" s="111"/>
      <c r="J160" s="111"/>
      <c r="K160" s="111"/>
    </row>
    <row r="161" spans="1:11" s="142" customFormat="1" ht="12.75">
      <c r="A161" s="141">
        <f t="shared" si="8"/>
        <v>0</v>
      </c>
      <c r="B161" s="139" t="str">
        <f>VLOOKUP(A161,Коды!$A$2:$B$1047,2,FALSE)</f>
        <v xml:space="preserve">  </v>
      </c>
      <c r="C161" s="165" t="str">
        <f t="shared" si="9"/>
        <v/>
      </c>
      <c r="D161" s="141" t="str">
        <f t="shared" si="10"/>
        <v/>
      </c>
      <c r="F161" s="139"/>
      <c r="G161" s="111"/>
      <c r="H161" s="111"/>
      <c r="I161" s="111"/>
      <c r="J161" s="111"/>
      <c r="K161" s="111"/>
    </row>
    <row r="162" spans="1:11" s="142" customFormat="1" ht="12.75">
      <c r="A162" s="141">
        <f t="shared" si="8"/>
        <v>0</v>
      </c>
      <c r="B162" s="139" t="str">
        <f>VLOOKUP(A162,Коды!$A$2:$B$1047,2,FALSE)</f>
        <v xml:space="preserve">  </v>
      </c>
      <c r="C162" s="165" t="str">
        <f t="shared" si="9"/>
        <v/>
      </c>
      <c r="D162" s="141" t="str">
        <f t="shared" si="10"/>
        <v/>
      </c>
      <c r="E162" s="139"/>
      <c r="F162" s="139"/>
      <c r="G162" s="111"/>
      <c r="H162" s="111"/>
      <c r="I162" s="111"/>
      <c r="J162" s="111"/>
      <c r="K162" s="111"/>
    </row>
    <row r="163" spans="1:11" s="142" customFormat="1" ht="12.75">
      <c r="A163" s="141">
        <f t="shared" si="8"/>
        <v>0</v>
      </c>
      <c r="B163" s="139" t="str">
        <f>VLOOKUP(A163,Коды!$A$2:$B$1047,2,FALSE)</f>
        <v xml:space="preserve">  </v>
      </c>
      <c r="C163" s="165" t="str">
        <f t="shared" si="9"/>
        <v/>
      </c>
      <c r="D163" s="141" t="str">
        <f t="shared" si="10"/>
        <v/>
      </c>
      <c r="E163" s="139"/>
      <c r="F163" s="139"/>
      <c r="G163" s="111"/>
      <c r="H163" s="111"/>
      <c r="I163" s="111"/>
      <c r="J163" s="111"/>
      <c r="K163" s="111"/>
    </row>
    <row r="164" spans="1:11" s="142" customFormat="1" ht="12.75">
      <c r="A164" s="141">
        <f t="shared" si="8"/>
        <v>0</v>
      </c>
      <c r="B164" s="139" t="str">
        <f>VLOOKUP(A164,Коды!$A$2:$B$1047,2,FALSE)</f>
        <v xml:space="preserve">  </v>
      </c>
      <c r="C164" s="165" t="str">
        <f t="shared" si="9"/>
        <v/>
      </c>
      <c r="D164" s="141" t="str">
        <f t="shared" si="10"/>
        <v/>
      </c>
      <c r="E164" s="139"/>
      <c r="F164" s="139"/>
      <c r="G164" s="111"/>
      <c r="H164" s="111"/>
      <c r="I164" s="111"/>
      <c r="J164" s="111"/>
      <c r="K164" s="111"/>
    </row>
    <row r="165" spans="1:11" s="142" customFormat="1" ht="12.75">
      <c r="A165" s="141">
        <f t="shared" si="8"/>
        <v>0</v>
      </c>
      <c r="B165" s="139" t="str">
        <f>VLOOKUP(A165,Коды!$A$2:$B$1047,2,FALSE)</f>
        <v xml:space="preserve">  </v>
      </c>
      <c r="C165" s="165" t="str">
        <f t="shared" si="9"/>
        <v/>
      </c>
      <c r="D165" s="141" t="str">
        <f t="shared" si="10"/>
        <v/>
      </c>
      <c r="E165" s="139"/>
      <c r="F165" s="139"/>
      <c r="G165" s="111"/>
      <c r="H165" s="111"/>
      <c r="I165" s="111"/>
      <c r="J165" s="111"/>
      <c r="K165" s="111"/>
    </row>
    <row r="166" spans="1:11" s="142" customFormat="1" ht="12.75">
      <c r="A166" s="141">
        <f t="shared" si="8"/>
        <v>0</v>
      </c>
      <c r="B166" s="139" t="str">
        <f>VLOOKUP(A166,Коды!$A$2:$B$1047,2,FALSE)</f>
        <v xml:space="preserve">  </v>
      </c>
      <c r="C166" s="165" t="str">
        <f t="shared" si="9"/>
        <v/>
      </c>
      <c r="D166" s="141" t="str">
        <f t="shared" si="10"/>
        <v/>
      </c>
      <c r="E166" s="139"/>
      <c r="F166" s="139"/>
      <c r="G166" s="111"/>
      <c r="H166" s="111"/>
      <c r="I166" s="111"/>
      <c r="J166" s="111"/>
      <c r="K166" s="111"/>
    </row>
    <row r="167" spans="1:11" s="142" customFormat="1" ht="12.75">
      <c r="A167" s="141">
        <f t="shared" si="8"/>
        <v>0</v>
      </c>
      <c r="B167" s="139" t="str">
        <f>VLOOKUP(A167,Коды!$A$2:$B$1047,2,FALSE)</f>
        <v xml:space="preserve">  </v>
      </c>
      <c r="C167" s="165" t="str">
        <f t="shared" si="9"/>
        <v/>
      </c>
      <c r="D167" s="141" t="str">
        <f t="shared" si="10"/>
        <v/>
      </c>
      <c r="E167" s="139"/>
      <c r="F167" s="139"/>
      <c r="G167" s="111"/>
      <c r="H167" s="111"/>
      <c r="I167" s="111"/>
      <c r="J167" s="111"/>
      <c r="K167" s="111"/>
    </row>
    <row r="168" spans="1:11" s="142" customFormat="1" ht="12.75">
      <c r="A168" s="141">
        <f t="shared" si="8"/>
        <v>0</v>
      </c>
      <c r="B168" s="139" t="str">
        <f>VLOOKUP(A168,Коды!$A$2:$B$1047,2,FALSE)</f>
        <v xml:space="preserve">  </v>
      </c>
      <c r="C168" s="165" t="str">
        <f t="shared" si="9"/>
        <v/>
      </c>
      <c r="D168" s="141" t="str">
        <f t="shared" si="10"/>
        <v/>
      </c>
      <c r="E168" s="139"/>
      <c r="F168" s="139"/>
      <c r="G168" s="111"/>
      <c r="H168" s="111"/>
      <c r="I168" s="111"/>
      <c r="J168" s="111"/>
      <c r="K168" s="111"/>
    </row>
    <row r="169" spans="1:11" s="142" customFormat="1" ht="12.75">
      <c r="A169" s="141">
        <f t="shared" si="8"/>
        <v>0</v>
      </c>
      <c r="B169" s="139" t="str">
        <f>VLOOKUP(A169,Коды!$A$2:$B$1047,2,FALSE)</f>
        <v xml:space="preserve">  </v>
      </c>
      <c r="C169" s="165" t="str">
        <f t="shared" si="9"/>
        <v/>
      </c>
      <c r="D169" s="141" t="str">
        <f t="shared" si="10"/>
        <v/>
      </c>
      <c r="E169" s="139"/>
      <c r="F169" s="139"/>
      <c r="G169" s="111"/>
      <c r="H169" s="111"/>
      <c r="I169" s="111"/>
      <c r="J169" s="111"/>
      <c r="K169" s="111"/>
    </row>
    <row r="170" spans="1:11" s="142" customFormat="1" ht="12.75">
      <c r="A170" s="141">
        <f t="shared" si="8"/>
        <v>0</v>
      </c>
      <c r="B170" s="139" t="str">
        <f>VLOOKUP(A170,Коды!$A$2:$B$1047,2,FALSE)</f>
        <v xml:space="preserve">  </v>
      </c>
      <c r="C170" s="165" t="str">
        <f t="shared" si="9"/>
        <v/>
      </c>
      <c r="D170" s="141" t="str">
        <f t="shared" si="10"/>
        <v/>
      </c>
      <c r="E170" s="139"/>
      <c r="F170" s="139"/>
      <c r="G170" s="111"/>
      <c r="H170" s="111"/>
      <c r="I170" s="111"/>
      <c r="J170" s="111"/>
      <c r="K170" s="111"/>
    </row>
    <row r="171" spans="1:11" s="142" customFormat="1" ht="12.75">
      <c r="A171" s="141">
        <f t="shared" si="8"/>
        <v>0</v>
      </c>
      <c r="B171" s="139" t="str">
        <f>VLOOKUP(A171,Коды!$A$2:$B$1047,2,FALSE)</f>
        <v xml:space="preserve">  </v>
      </c>
      <c r="C171" s="165" t="str">
        <f t="shared" si="9"/>
        <v/>
      </c>
      <c r="D171" s="141" t="str">
        <f t="shared" si="10"/>
        <v/>
      </c>
      <c r="E171" s="139"/>
      <c r="F171" s="139"/>
      <c r="G171" s="111"/>
      <c r="H171" s="111"/>
      <c r="I171" s="111"/>
      <c r="J171" s="111"/>
      <c r="K171" s="111"/>
    </row>
    <row r="172" spans="1:11" s="142" customFormat="1" ht="12.75">
      <c r="A172" s="141">
        <f t="shared" si="8"/>
        <v>0</v>
      </c>
      <c r="B172" s="139" t="str">
        <f>VLOOKUP(A172,Коды!$A$2:$B$1047,2,FALSE)</f>
        <v xml:space="preserve">  </v>
      </c>
      <c r="C172" s="165" t="str">
        <f t="shared" si="9"/>
        <v/>
      </c>
      <c r="D172" s="141" t="str">
        <f t="shared" si="10"/>
        <v/>
      </c>
      <c r="E172" s="139"/>
      <c r="F172" s="139"/>
      <c r="G172" s="111"/>
      <c r="H172" s="111"/>
      <c r="I172" s="111"/>
      <c r="J172" s="111"/>
      <c r="K172" s="111"/>
    </row>
    <row r="173" spans="1:11" s="142" customFormat="1" ht="12.75">
      <c r="A173" s="141">
        <f t="shared" si="8"/>
        <v>0</v>
      </c>
      <c r="B173" s="139" t="str">
        <f>VLOOKUP(A173,Коды!$A$2:$B$1047,2,FALSE)</f>
        <v xml:space="preserve">  </v>
      </c>
      <c r="C173" s="165" t="str">
        <f t="shared" si="9"/>
        <v/>
      </c>
      <c r="D173" s="141" t="str">
        <f t="shared" si="10"/>
        <v/>
      </c>
      <c r="E173" s="139"/>
      <c r="F173" s="139"/>
      <c r="G173" s="111"/>
      <c r="H173" s="111"/>
      <c r="I173" s="111"/>
      <c r="J173" s="111"/>
      <c r="K173" s="111"/>
    </row>
    <row r="174" spans="1:11" s="142" customFormat="1" ht="12.75">
      <c r="A174" s="141">
        <f t="shared" si="8"/>
        <v>0</v>
      </c>
      <c r="B174" s="139" t="str">
        <f>VLOOKUP(A174,Коды!$A$2:$B$1047,2,FALSE)</f>
        <v xml:space="preserve">  </v>
      </c>
      <c r="C174" s="165" t="str">
        <f t="shared" si="9"/>
        <v/>
      </c>
      <c r="D174" s="141" t="str">
        <f t="shared" si="10"/>
        <v/>
      </c>
      <c r="E174" s="139"/>
      <c r="F174" s="139"/>
      <c r="G174" s="111"/>
      <c r="H174" s="111"/>
      <c r="I174" s="111"/>
      <c r="J174" s="111"/>
      <c r="K174" s="111"/>
    </row>
    <row r="175" spans="1:8" ht="12.75">
      <c r="A175" s="141">
        <f t="shared" si="8"/>
        <v>0</v>
      </c>
      <c r="B175" s="139" t="str">
        <f>VLOOKUP(A175,Коды!$A$2:$B$1047,2,FALSE)</f>
        <v xml:space="preserve">  </v>
      </c>
      <c r="C175" s="165" t="str">
        <f t="shared" si="9"/>
        <v/>
      </c>
      <c r="D175" s="141" t="str">
        <f t="shared" si="10"/>
        <v/>
      </c>
      <c r="E175" s="139"/>
      <c r="F175" s="139"/>
      <c r="H175" s="111"/>
    </row>
    <row r="176" spans="1:8" ht="12.75">
      <c r="A176" s="141">
        <f t="shared" si="8"/>
        <v>0</v>
      </c>
      <c r="B176" s="139" t="str">
        <f>VLOOKUP(A176,Коды!$A$2:$B$1047,2,FALSE)</f>
        <v xml:space="preserve">  </v>
      </c>
      <c r="C176" s="165" t="str">
        <f t="shared" si="9"/>
        <v/>
      </c>
      <c r="D176" s="141" t="str">
        <f t="shared" si="10"/>
        <v/>
      </c>
      <c r="E176" s="139"/>
      <c r="F176" s="139"/>
      <c r="H176" s="111"/>
    </row>
    <row r="177" spans="1:8" ht="12.75">
      <c r="A177" s="141">
        <f t="shared" si="8"/>
        <v>0</v>
      </c>
      <c r="B177" s="139" t="str">
        <f>VLOOKUP(A177,Коды!$A$2:$B$1047,2,FALSE)</f>
        <v xml:space="preserve">  </v>
      </c>
      <c r="C177" s="165" t="str">
        <f t="shared" si="9"/>
        <v/>
      </c>
      <c r="D177" s="141" t="str">
        <f t="shared" si="10"/>
        <v/>
      </c>
      <c r="E177" s="139"/>
      <c r="F177" s="139"/>
      <c r="H177" s="111"/>
    </row>
    <row r="178" spans="1:8" ht="12.75">
      <c r="A178" s="141">
        <f t="shared" si="8"/>
        <v>0</v>
      </c>
      <c r="B178" s="139" t="str">
        <f>VLOOKUP(A178,Коды!$A$2:$B$1047,2,FALSE)</f>
        <v xml:space="preserve">  </v>
      </c>
      <c r="C178" s="165" t="str">
        <f t="shared" si="9"/>
        <v/>
      </c>
      <c r="D178" s="141" t="str">
        <f t="shared" si="10"/>
        <v/>
      </c>
      <c r="E178" s="139"/>
      <c r="F178" s="139"/>
      <c r="H178" s="111"/>
    </row>
    <row r="179" spans="1:8" ht="12.75">
      <c r="A179" s="141">
        <f t="shared" si="8"/>
        <v>0</v>
      </c>
      <c r="B179" s="139" t="str">
        <f>VLOOKUP(A179,Коды!$A$2:$B$1047,2,FALSE)</f>
        <v xml:space="preserve">  </v>
      </c>
      <c r="C179" s="165" t="str">
        <f t="shared" si="9"/>
        <v/>
      </c>
      <c r="D179" s="141" t="str">
        <f t="shared" si="10"/>
        <v/>
      </c>
      <c r="E179" s="139"/>
      <c r="F179" s="139"/>
      <c r="H179" s="111"/>
    </row>
    <row r="180" spans="1:8" ht="12.75">
      <c r="A180" s="141">
        <f t="shared" si="8"/>
        <v>0</v>
      </c>
      <c r="B180" s="139" t="str">
        <f>VLOOKUP(A180,Коды!$A$2:$B$1047,2,FALSE)</f>
        <v xml:space="preserve">  </v>
      </c>
      <c r="C180" s="165" t="str">
        <f t="shared" si="9"/>
        <v/>
      </c>
      <c r="D180" s="141" t="str">
        <f t="shared" si="10"/>
        <v/>
      </c>
      <c r="E180" s="139"/>
      <c r="F180" s="139"/>
      <c r="H180" s="111"/>
    </row>
    <row r="181" spans="1:8" ht="12.75">
      <c r="A181" s="141">
        <f t="shared" si="8"/>
        <v>0</v>
      </c>
      <c r="B181" s="139" t="str">
        <f>VLOOKUP(A181,Коды!$A$2:$B$1047,2,FALSE)</f>
        <v xml:space="preserve">  </v>
      </c>
      <c r="C181" s="165" t="str">
        <f t="shared" si="9"/>
        <v/>
      </c>
      <c r="D181" s="141" t="str">
        <f t="shared" si="10"/>
        <v/>
      </c>
      <c r="E181" s="139"/>
      <c r="F181" s="139"/>
      <c r="H181" s="111"/>
    </row>
    <row r="182" spans="1:8" ht="12.75">
      <c r="A182" s="141">
        <f t="shared" si="8"/>
        <v>0</v>
      </c>
      <c r="B182" s="139" t="str">
        <f>VLOOKUP(A182,Коды!$A$2:$B$1047,2,FALSE)</f>
        <v xml:space="preserve">  </v>
      </c>
      <c r="C182" s="165" t="str">
        <f t="shared" si="9"/>
        <v/>
      </c>
      <c r="D182" s="141" t="str">
        <f t="shared" si="10"/>
        <v/>
      </c>
      <c r="E182" s="139"/>
      <c r="F182" s="139"/>
      <c r="H182" s="111"/>
    </row>
    <row r="183" spans="1:8" ht="12.75">
      <c r="A183" s="141">
        <f t="shared" si="8"/>
        <v>0</v>
      </c>
      <c r="B183" s="139" t="str">
        <f>VLOOKUP(A183,Коды!$A$2:$B$1047,2,FALSE)</f>
        <v xml:space="preserve">  </v>
      </c>
      <c r="C183" s="165" t="str">
        <f t="shared" si="9"/>
        <v/>
      </c>
      <c r="D183" s="141" t="str">
        <f t="shared" si="10"/>
        <v/>
      </c>
      <c r="E183" s="139"/>
      <c r="F183" s="139"/>
      <c r="H183" s="111"/>
    </row>
    <row r="184" spans="1:8" ht="12.75">
      <c r="A184" s="141">
        <f t="shared" si="8"/>
        <v>0</v>
      </c>
      <c r="B184" s="139" t="str">
        <f>VLOOKUP(A184,Коды!$A$2:$B$1047,2,FALSE)</f>
        <v xml:space="preserve">  </v>
      </c>
      <c r="C184" s="165" t="str">
        <f t="shared" si="9"/>
        <v/>
      </c>
      <c r="D184" s="141" t="str">
        <f t="shared" si="10"/>
        <v/>
      </c>
      <c r="E184" s="139"/>
      <c r="F184" s="139"/>
      <c r="H184" s="111"/>
    </row>
    <row r="185" spans="1:8" ht="12.75">
      <c r="A185" s="141">
        <f t="shared" si="8"/>
        <v>0</v>
      </c>
      <c r="B185" s="139" t="str">
        <f>VLOOKUP(A185,Коды!$A$2:$B$1047,2,FALSE)</f>
        <v xml:space="preserve">  </v>
      </c>
      <c r="C185" s="165" t="str">
        <f t="shared" si="9"/>
        <v/>
      </c>
      <c r="D185" s="141" t="str">
        <f t="shared" si="10"/>
        <v/>
      </c>
      <c r="E185" s="139"/>
      <c r="F185" s="139"/>
      <c r="H185" s="111"/>
    </row>
    <row r="186" spans="1:8" ht="12.75">
      <c r="A186" s="141">
        <f t="shared" si="8"/>
        <v>0</v>
      </c>
      <c r="B186" s="139" t="str">
        <f>VLOOKUP(A186,Коды!$A$2:$B$1047,2,FALSE)</f>
        <v xml:space="preserve">  </v>
      </c>
      <c r="C186" s="165" t="str">
        <f t="shared" si="9"/>
        <v/>
      </c>
      <c r="D186" s="141" t="str">
        <f t="shared" si="10"/>
        <v/>
      </c>
      <c r="E186" s="139"/>
      <c r="F186" s="139"/>
      <c r="H186" s="111"/>
    </row>
    <row r="187" spans="1:8" ht="12.75">
      <c r="A187" s="141">
        <f t="shared" si="8"/>
        <v>0</v>
      </c>
      <c r="B187" s="139" t="str">
        <f>VLOOKUP(A187,Коды!$A$2:$B$1047,2,FALSE)</f>
        <v xml:space="preserve">  </v>
      </c>
      <c r="C187" s="165" t="str">
        <f t="shared" si="9"/>
        <v/>
      </c>
      <c r="D187" s="141" t="str">
        <f t="shared" si="10"/>
        <v/>
      </c>
      <c r="E187" s="139"/>
      <c r="F187" s="139"/>
      <c r="H187" s="111"/>
    </row>
    <row r="188" spans="1:8" ht="12.75">
      <c r="A188" s="141">
        <f t="shared" si="8"/>
        <v>0</v>
      </c>
      <c r="B188" s="139" t="str">
        <f>VLOOKUP(A188,Коды!$A$2:$B$1047,2,FALSE)</f>
        <v xml:space="preserve">  </v>
      </c>
      <c r="C188" s="165" t="str">
        <f t="shared" si="9"/>
        <v/>
      </c>
      <c r="D188" s="141" t="str">
        <f t="shared" si="10"/>
        <v/>
      </c>
      <c r="E188" s="139"/>
      <c r="F188" s="139"/>
      <c r="H188" s="111"/>
    </row>
    <row r="189" spans="1:8" ht="12.75">
      <c r="A189" s="141">
        <f t="shared" si="8"/>
        <v>0</v>
      </c>
      <c r="B189" s="139" t="str">
        <f>VLOOKUP(A189,Коды!$A$2:$B$1047,2,FALSE)</f>
        <v xml:space="preserve">  </v>
      </c>
      <c r="C189" s="165" t="str">
        <f t="shared" si="9"/>
        <v/>
      </c>
      <c r="D189" s="141" t="str">
        <f t="shared" si="10"/>
        <v/>
      </c>
      <c r="E189" s="139"/>
      <c r="F189" s="139"/>
      <c r="H189" s="111"/>
    </row>
    <row r="190" spans="1:8" ht="12.75">
      <c r="A190" s="141">
        <f t="shared" si="8"/>
        <v>0</v>
      </c>
      <c r="B190" s="139" t="str">
        <f>VLOOKUP(A190,Коды!$A$2:$B$1047,2,FALSE)</f>
        <v xml:space="preserve">  </v>
      </c>
      <c r="C190" s="165" t="str">
        <f t="shared" si="9"/>
        <v/>
      </c>
      <c r="D190" s="141" t="str">
        <f t="shared" si="10"/>
        <v/>
      </c>
      <c r="H190" s="111"/>
    </row>
    <row r="191" spans="1:8" ht="12.75">
      <c r="A191" s="141">
        <f t="shared" si="8"/>
        <v>0</v>
      </c>
      <c r="B191" s="139" t="str">
        <f>VLOOKUP(A191,Коды!$A$2:$B$1047,2,FALSE)</f>
        <v xml:space="preserve">  </v>
      </c>
      <c r="C191" s="165" t="str">
        <f t="shared" si="9"/>
        <v/>
      </c>
      <c r="D191" s="141" t="str">
        <f t="shared" si="10"/>
        <v/>
      </c>
      <c r="H191" s="111"/>
    </row>
    <row r="192" spans="1:8" ht="12.75">
      <c r="A192" s="141">
        <f t="shared" si="8"/>
        <v>0</v>
      </c>
      <c r="B192" s="139" t="str">
        <f>VLOOKUP(A192,Коды!$A$2:$B$1047,2,FALSE)</f>
        <v xml:space="preserve">  </v>
      </c>
      <c r="C192" s="165" t="str">
        <f t="shared" si="9"/>
        <v/>
      </c>
      <c r="D192" s="141" t="str">
        <f t="shared" si="10"/>
        <v/>
      </c>
      <c r="H192" s="111"/>
    </row>
    <row r="193" spans="1:8" ht="12.75">
      <c r="A193" s="141">
        <f t="shared" si="8"/>
        <v>0</v>
      </c>
      <c r="B193" s="139" t="str">
        <f>VLOOKUP(A193,Коды!$A$2:$B$1047,2,FALSE)</f>
        <v xml:space="preserve">  </v>
      </c>
      <c r="C193" s="165" t="str">
        <f t="shared" si="9"/>
        <v/>
      </c>
      <c r="D193" s="141" t="str">
        <f t="shared" si="10"/>
        <v/>
      </c>
      <c r="H193" s="111"/>
    </row>
    <row r="194" spans="1:8" ht="12.75">
      <c r="A194" s="141">
        <f t="shared" si="8"/>
        <v>0</v>
      </c>
      <c r="B194" s="139" t="str">
        <f>VLOOKUP(A194,Коды!$A$2:$B$1047,2,FALSE)</f>
        <v xml:space="preserve">  </v>
      </c>
      <c r="C194" s="165" t="str">
        <f t="shared" si="9"/>
        <v/>
      </c>
      <c r="D194" s="141" t="str">
        <f t="shared" si="10"/>
        <v/>
      </c>
      <c r="H194" s="111"/>
    </row>
    <row r="195" spans="1:8" ht="12.75">
      <c r="A195" s="141">
        <f t="shared" si="8"/>
        <v>0</v>
      </c>
      <c r="B195" s="139" t="str">
        <f>VLOOKUP(A195,Коды!$A$2:$B$1047,2,FALSE)</f>
        <v xml:space="preserve">  </v>
      </c>
      <c r="C195" s="165" t="str">
        <f t="shared" si="9"/>
        <v/>
      </c>
      <c r="D195" s="141" t="str">
        <f t="shared" si="10"/>
        <v/>
      </c>
      <c r="H195" s="111"/>
    </row>
    <row r="196" spans="1:8" ht="12.75">
      <c r="A196" s="141">
        <f t="shared" si="8"/>
        <v>0</v>
      </c>
      <c r="B196" s="166" t="str">
        <f>VLOOKUP(A196,Коды!$A$2:$B$1047,2,FALSE)</f>
        <v xml:space="preserve">  </v>
      </c>
      <c r="C196" s="165" t="str">
        <f t="shared" si="9"/>
        <v/>
      </c>
      <c r="D196" s="141" t="str">
        <f t="shared" si="10"/>
        <v/>
      </c>
      <c r="H196" s="111"/>
    </row>
    <row r="197" spans="1:8" ht="12.75">
      <c r="A197" s="141">
        <f t="shared" si="8"/>
        <v>0</v>
      </c>
      <c r="B197" s="139" t="str">
        <f>VLOOKUP(A197,Коды!$A$2:$B$1047,2,FALSE)</f>
        <v xml:space="preserve">  </v>
      </c>
      <c r="C197" s="165" t="str">
        <f t="shared" si="9"/>
        <v/>
      </c>
      <c r="D197" s="141" t="str">
        <f t="shared" si="10"/>
        <v/>
      </c>
      <c r="E197" s="139"/>
      <c r="F197" s="139"/>
      <c r="H197" s="111"/>
    </row>
    <row r="198" spans="1:8" ht="12.75">
      <c r="A198" s="141">
        <f t="shared" si="8"/>
        <v>0</v>
      </c>
      <c r="B198" s="139" t="str">
        <f>VLOOKUP(A198,Коды!$A$2:$B$1047,2,FALSE)</f>
        <v xml:space="preserve">  </v>
      </c>
      <c r="C198" s="165" t="str">
        <f t="shared" si="9"/>
        <v/>
      </c>
      <c r="D198" s="141" t="str">
        <f t="shared" si="10"/>
        <v/>
      </c>
      <c r="E198" s="139"/>
      <c r="F198" s="139"/>
      <c r="H198" s="111"/>
    </row>
    <row r="199" spans="1:8" ht="12.75">
      <c r="A199" s="141">
        <f t="shared" si="8"/>
        <v>0</v>
      </c>
      <c r="B199" s="139" t="str">
        <f>VLOOKUP(A199,Коды!$A$2:$B$1047,2,FALSE)</f>
        <v xml:space="preserve">  </v>
      </c>
      <c r="C199" s="165" t="str">
        <f t="shared" si="9"/>
        <v/>
      </c>
      <c r="D199" s="141" t="str">
        <f t="shared" si="10"/>
        <v/>
      </c>
      <c r="E199" s="139"/>
      <c r="F199" s="139"/>
      <c r="H199" s="111"/>
    </row>
    <row r="200" spans="1:8" ht="12.75">
      <c r="A200" s="141">
        <f aca="true" t="shared" si="11" ref="A200:A263">IF(H200&lt;&gt;0,H200,IF(G200&lt;&gt;0,G200,0))</f>
        <v>0</v>
      </c>
      <c r="B200" s="139" t="str">
        <f>VLOOKUP(A200,Коды!$A$2:$B$1047,2,FALSE)</f>
        <v xml:space="preserve">  </v>
      </c>
      <c r="C200" s="165" t="str">
        <f t="shared" si="9"/>
        <v/>
      </c>
      <c r="D200" s="141" t="str">
        <f t="shared" si="10"/>
        <v/>
      </c>
      <c r="E200" s="139"/>
      <c r="F200" s="139"/>
      <c r="H200" s="111"/>
    </row>
    <row r="201" spans="1:8" ht="12.75">
      <c r="A201" s="141">
        <f t="shared" si="11"/>
        <v>0</v>
      </c>
      <c r="B201" s="139" t="str">
        <f>VLOOKUP(A201,Коды!$A$2:$B$1047,2,FALSE)</f>
        <v xml:space="preserve">  </v>
      </c>
      <c r="C201" s="165" t="str">
        <f aca="true" t="shared" si="12" ref="C201:C242">IF(G201="",IF(A201&lt;&gt;0,C200,""),G201)</f>
        <v/>
      </c>
      <c r="D201" s="141" t="str">
        <f aca="true" t="shared" si="13" ref="D201:D242">RIGHT(IF(G201&lt;&gt;"","",IF(H201&lt;&gt;"",H201,IF(C201="","",D200))),3)</f>
        <v/>
      </c>
      <c r="E201" s="139"/>
      <c r="F201" s="139"/>
      <c r="H201" s="111"/>
    </row>
    <row r="202" spans="1:8" ht="12.75">
      <c r="A202" s="141">
        <f t="shared" si="11"/>
        <v>0</v>
      </c>
      <c r="B202" s="139" t="str">
        <f>VLOOKUP(A202,Коды!$A$2:$B$1047,2,FALSE)</f>
        <v xml:space="preserve">  </v>
      </c>
      <c r="C202" s="165" t="str">
        <f t="shared" si="12"/>
        <v/>
      </c>
      <c r="D202" s="141" t="str">
        <f t="shared" si="13"/>
        <v/>
      </c>
      <c r="E202" s="139"/>
      <c r="F202" s="139"/>
      <c r="H202" s="111"/>
    </row>
    <row r="203" spans="1:8" ht="12.75">
      <c r="A203" s="141">
        <f t="shared" si="11"/>
        <v>0</v>
      </c>
      <c r="B203" s="139" t="str">
        <f>VLOOKUP(A203,Коды!$A$2:$B$1047,2,FALSE)</f>
        <v xml:space="preserve">  </v>
      </c>
      <c r="C203" s="165" t="str">
        <f t="shared" si="12"/>
        <v/>
      </c>
      <c r="D203" s="141" t="str">
        <f t="shared" si="13"/>
        <v/>
      </c>
      <c r="E203" s="139"/>
      <c r="F203" s="139"/>
      <c r="H203" s="111"/>
    </row>
    <row r="204" spans="1:8" ht="12.75">
      <c r="A204" s="141">
        <f t="shared" si="11"/>
        <v>0</v>
      </c>
      <c r="B204" s="139" t="str">
        <f>VLOOKUP(A204,Коды!$A$2:$B$1047,2,FALSE)</f>
        <v xml:space="preserve">  </v>
      </c>
      <c r="C204" s="165" t="str">
        <f t="shared" si="12"/>
        <v/>
      </c>
      <c r="D204" s="141" t="str">
        <f t="shared" si="13"/>
        <v/>
      </c>
      <c r="E204" s="139"/>
      <c r="F204" s="139"/>
      <c r="H204" s="111"/>
    </row>
    <row r="205" spans="1:8" ht="12.75">
      <c r="A205" s="141">
        <f t="shared" si="11"/>
        <v>0</v>
      </c>
      <c r="B205" s="139" t="str">
        <f>VLOOKUP(A205,Коды!$A$2:$B$1047,2,FALSE)</f>
        <v xml:space="preserve">  </v>
      </c>
      <c r="C205" s="165" t="str">
        <f t="shared" si="12"/>
        <v/>
      </c>
      <c r="D205" s="141" t="str">
        <f t="shared" si="13"/>
        <v/>
      </c>
      <c r="E205" s="139"/>
      <c r="F205" s="139"/>
      <c r="H205" s="111"/>
    </row>
    <row r="206" spans="1:8" ht="12.75">
      <c r="A206" s="141">
        <f t="shared" si="11"/>
        <v>0</v>
      </c>
      <c r="B206" s="139" t="str">
        <f>VLOOKUP(A206,Коды!$A$2:$B$1047,2,FALSE)</f>
        <v xml:space="preserve">  </v>
      </c>
      <c r="C206" s="165" t="str">
        <f t="shared" si="12"/>
        <v/>
      </c>
      <c r="D206" s="141" t="str">
        <f t="shared" si="13"/>
        <v/>
      </c>
      <c r="E206" s="139"/>
      <c r="F206" s="139"/>
      <c r="H206" s="111"/>
    </row>
    <row r="207" spans="1:8" ht="12.75">
      <c r="A207" s="141">
        <f t="shared" si="11"/>
        <v>0</v>
      </c>
      <c r="B207" s="139" t="str">
        <f>VLOOKUP(A207,Коды!$A$2:$B$1047,2,FALSE)</f>
        <v xml:space="preserve">  </v>
      </c>
      <c r="C207" s="165" t="str">
        <f t="shared" si="12"/>
        <v/>
      </c>
      <c r="D207" s="141" t="str">
        <f t="shared" si="13"/>
        <v/>
      </c>
      <c r="E207" s="139"/>
      <c r="F207" s="139"/>
      <c r="H207" s="111"/>
    </row>
    <row r="208" spans="1:8" ht="12.75">
      <c r="A208" s="141">
        <f t="shared" si="11"/>
        <v>0</v>
      </c>
      <c r="B208" s="139" t="str">
        <f>VLOOKUP(A208,Коды!$A$2:$B$1047,2,FALSE)</f>
        <v xml:space="preserve">  </v>
      </c>
      <c r="C208" s="165" t="str">
        <f t="shared" si="12"/>
        <v/>
      </c>
      <c r="D208" s="141" t="str">
        <f t="shared" si="13"/>
        <v/>
      </c>
      <c r="E208" s="139"/>
      <c r="F208" s="139"/>
      <c r="H208" s="111"/>
    </row>
    <row r="209" spans="1:8" ht="12.75">
      <c r="A209" s="141">
        <f t="shared" si="11"/>
        <v>0</v>
      </c>
      <c r="B209" s="139" t="str">
        <f>VLOOKUP(A209,Коды!$A$2:$B$1047,2,FALSE)</f>
        <v xml:space="preserve">  </v>
      </c>
      <c r="C209" s="165" t="str">
        <f t="shared" si="12"/>
        <v/>
      </c>
      <c r="D209" s="141" t="str">
        <f t="shared" si="13"/>
        <v/>
      </c>
      <c r="E209" s="139"/>
      <c r="F209" s="139"/>
      <c r="H209" s="111"/>
    </row>
    <row r="210" spans="1:8" ht="12.75">
      <c r="A210" s="141">
        <f t="shared" si="11"/>
        <v>0</v>
      </c>
      <c r="B210" s="139" t="str">
        <f>VLOOKUP(A210,Коды!$A$2:$B$1047,2,FALSE)</f>
        <v xml:space="preserve">  </v>
      </c>
      <c r="C210" s="165" t="str">
        <f t="shared" si="12"/>
        <v/>
      </c>
      <c r="D210" s="141" t="str">
        <f t="shared" si="13"/>
        <v/>
      </c>
      <c r="E210" s="139"/>
      <c r="F210" s="139"/>
      <c r="H210" s="111"/>
    </row>
    <row r="211" spans="1:8" ht="12.75">
      <c r="A211" s="141">
        <f t="shared" si="11"/>
        <v>0</v>
      </c>
      <c r="B211" s="139" t="str">
        <f>VLOOKUP(A211,Коды!$A$2:$B$1047,2,FALSE)</f>
        <v xml:space="preserve">  </v>
      </c>
      <c r="C211" s="165" t="str">
        <f t="shared" si="12"/>
        <v/>
      </c>
      <c r="D211" s="141" t="str">
        <f t="shared" si="13"/>
        <v/>
      </c>
      <c r="E211" s="139"/>
      <c r="F211" s="139"/>
      <c r="H211" s="111"/>
    </row>
    <row r="212" spans="1:8" ht="12.75">
      <c r="A212" s="141">
        <f t="shared" si="11"/>
        <v>0</v>
      </c>
      <c r="B212" s="139" t="str">
        <f>VLOOKUP(A212,Коды!$A$2:$B$1047,2,FALSE)</f>
        <v xml:space="preserve">  </v>
      </c>
      <c r="C212" s="165" t="str">
        <f t="shared" si="12"/>
        <v/>
      </c>
      <c r="D212" s="141" t="str">
        <f t="shared" si="13"/>
        <v/>
      </c>
      <c r="E212" s="139"/>
      <c r="F212" s="139"/>
      <c r="H212" s="111"/>
    </row>
    <row r="213" spans="1:8" ht="12.75">
      <c r="A213" s="141">
        <f t="shared" si="11"/>
        <v>0</v>
      </c>
      <c r="B213" s="139" t="str">
        <f>VLOOKUP(A213,Коды!$A$2:$B$1047,2,FALSE)</f>
        <v xml:space="preserve">  </v>
      </c>
      <c r="C213" s="165" t="str">
        <f t="shared" si="12"/>
        <v/>
      </c>
      <c r="D213" s="141" t="str">
        <f t="shared" si="13"/>
        <v/>
      </c>
      <c r="E213" s="139"/>
      <c r="F213" s="139"/>
      <c r="H213" s="111"/>
    </row>
    <row r="214" spans="1:8" ht="12.75">
      <c r="A214" s="141">
        <f t="shared" si="11"/>
        <v>0</v>
      </c>
      <c r="B214" s="139" t="str">
        <f>VLOOKUP(A214,Коды!$A$2:$B$1047,2,FALSE)</f>
        <v xml:space="preserve">  </v>
      </c>
      <c r="C214" s="165" t="str">
        <f t="shared" si="12"/>
        <v/>
      </c>
      <c r="D214" s="141" t="str">
        <f t="shared" si="13"/>
        <v/>
      </c>
      <c r="E214" s="139"/>
      <c r="F214" s="139"/>
      <c r="H214" s="111"/>
    </row>
    <row r="215" spans="1:8" ht="12.75">
      <c r="A215" s="141">
        <f t="shared" si="11"/>
        <v>0</v>
      </c>
      <c r="B215" s="139" t="str">
        <f>VLOOKUP(A215,Коды!$A$2:$B$1047,2,FALSE)</f>
        <v xml:space="preserve">  </v>
      </c>
      <c r="C215" s="165" t="str">
        <f t="shared" si="12"/>
        <v/>
      </c>
      <c r="D215" s="141" t="str">
        <f t="shared" si="13"/>
        <v/>
      </c>
      <c r="E215" s="139"/>
      <c r="F215" s="139"/>
      <c r="H215" s="111"/>
    </row>
    <row r="216" spans="1:8" ht="12.75">
      <c r="A216" s="141">
        <f t="shared" si="11"/>
        <v>0</v>
      </c>
      <c r="B216" s="139" t="str">
        <f>VLOOKUP(A216,Коды!$A$2:$B$1047,2,FALSE)</f>
        <v xml:space="preserve">  </v>
      </c>
      <c r="C216" s="165" t="str">
        <f t="shared" si="12"/>
        <v/>
      </c>
      <c r="D216" s="141" t="str">
        <f t="shared" si="13"/>
        <v/>
      </c>
      <c r="E216" s="139"/>
      <c r="F216" s="139"/>
      <c r="H216" s="111"/>
    </row>
    <row r="217" spans="1:8" ht="12.75">
      <c r="A217" s="141">
        <f t="shared" si="11"/>
        <v>0</v>
      </c>
      <c r="B217" s="139" t="str">
        <f>VLOOKUP(A217,Коды!$A$2:$B$1047,2,FALSE)</f>
        <v xml:space="preserve">  </v>
      </c>
      <c r="C217" s="165" t="str">
        <f t="shared" si="12"/>
        <v/>
      </c>
      <c r="D217" s="141" t="str">
        <f t="shared" si="13"/>
        <v/>
      </c>
      <c r="E217" s="139"/>
      <c r="F217" s="139"/>
      <c r="H217" s="111"/>
    </row>
    <row r="218" spans="1:8" ht="12.75">
      <c r="A218" s="141">
        <f t="shared" si="11"/>
        <v>0</v>
      </c>
      <c r="B218" s="139" t="str">
        <f>VLOOKUP(A218,Коды!$A$2:$B$1047,2,FALSE)</f>
        <v xml:space="preserve">  </v>
      </c>
      <c r="C218" s="165" t="str">
        <f t="shared" si="12"/>
        <v/>
      </c>
      <c r="D218" s="141" t="str">
        <f t="shared" si="13"/>
        <v/>
      </c>
      <c r="E218" s="139"/>
      <c r="F218" s="139"/>
      <c r="H218" s="111"/>
    </row>
    <row r="219" spans="1:8" ht="12.75">
      <c r="A219" s="141">
        <f t="shared" si="11"/>
        <v>0</v>
      </c>
      <c r="B219" s="139" t="str">
        <f>VLOOKUP(A219,Коды!$A$2:$B$1047,2,FALSE)</f>
        <v xml:space="preserve">  </v>
      </c>
      <c r="C219" s="165" t="str">
        <f t="shared" si="12"/>
        <v/>
      </c>
      <c r="D219" s="141" t="str">
        <f t="shared" si="13"/>
        <v/>
      </c>
      <c r="E219" s="139"/>
      <c r="F219" s="139"/>
      <c r="H219" s="111"/>
    </row>
    <row r="220" spans="1:8" ht="12.75">
      <c r="A220" s="141">
        <f t="shared" si="11"/>
        <v>0</v>
      </c>
      <c r="B220" s="139" t="str">
        <f>VLOOKUP(A220,Коды!$A$2:$B$1047,2,FALSE)</f>
        <v xml:space="preserve">  </v>
      </c>
      <c r="C220" s="165" t="str">
        <f t="shared" si="12"/>
        <v/>
      </c>
      <c r="D220" s="141" t="str">
        <f t="shared" si="13"/>
        <v/>
      </c>
      <c r="E220" s="139"/>
      <c r="F220" s="139"/>
      <c r="H220" s="111"/>
    </row>
    <row r="221" spans="1:8" ht="12.75">
      <c r="A221" s="141">
        <f t="shared" si="11"/>
        <v>0</v>
      </c>
      <c r="B221" s="139" t="str">
        <f>VLOOKUP(A221,Коды!$A$2:$B$1047,2,FALSE)</f>
        <v xml:space="preserve">  </v>
      </c>
      <c r="C221" s="165" t="str">
        <f t="shared" si="12"/>
        <v/>
      </c>
      <c r="D221" s="141" t="str">
        <f t="shared" si="13"/>
        <v/>
      </c>
      <c r="E221" s="139"/>
      <c r="F221" s="139"/>
      <c r="H221" s="111"/>
    </row>
    <row r="222" spans="1:8" ht="12.75">
      <c r="A222" s="141">
        <f t="shared" si="11"/>
        <v>0</v>
      </c>
      <c r="B222" s="139" t="str">
        <f>VLOOKUP(A222,Коды!$A$2:$B$1047,2,FALSE)</f>
        <v xml:space="preserve">  </v>
      </c>
      <c r="C222" s="165" t="str">
        <f t="shared" si="12"/>
        <v/>
      </c>
      <c r="D222" s="141" t="str">
        <f t="shared" si="13"/>
        <v/>
      </c>
      <c r="E222" s="139"/>
      <c r="F222" s="139"/>
      <c r="H222" s="111"/>
    </row>
    <row r="223" spans="1:8" ht="12.75">
      <c r="A223" s="141">
        <f t="shared" si="11"/>
        <v>0</v>
      </c>
      <c r="B223" s="139" t="str">
        <f>VLOOKUP(A223,Коды!$A$2:$B$1047,2,FALSE)</f>
        <v xml:space="preserve">  </v>
      </c>
      <c r="C223" s="165" t="str">
        <f t="shared" si="12"/>
        <v/>
      </c>
      <c r="D223" s="141" t="str">
        <f t="shared" si="13"/>
        <v/>
      </c>
      <c r="E223" s="139"/>
      <c r="F223" s="139"/>
      <c r="H223" s="111"/>
    </row>
    <row r="224" spans="1:8" ht="12.75">
      <c r="A224" s="141">
        <f t="shared" si="11"/>
        <v>0</v>
      </c>
      <c r="B224" s="139"/>
      <c r="C224" s="165" t="str">
        <f t="shared" si="12"/>
        <v/>
      </c>
      <c r="D224" s="141" t="str">
        <f t="shared" si="13"/>
        <v/>
      </c>
      <c r="E224" s="139"/>
      <c r="F224" s="139"/>
      <c r="H224" s="111"/>
    </row>
    <row r="225" spans="1:8" ht="12.75">
      <c r="A225" s="141">
        <f t="shared" si="11"/>
        <v>0</v>
      </c>
      <c r="B225" s="139" t="str">
        <f>VLOOKUP(A225,Коды!$A$2:$B$1047,2,FALSE)</f>
        <v xml:space="preserve">  </v>
      </c>
      <c r="C225" s="165" t="str">
        <f t="shared" si="12"/>
        <v/>
      </c>
      <c r="D225" s="141" t="str">
        <f t="shared" si="13"/>
        <v/>
      </c>
      <c r="E225" s="139"/>
      <c r="F225" s="139"/>
      <c r="H225" s="111"/>
    </row>
    <row r="226" spans="1:8" ht="12.75">
      <c r="A226" s="141">
        <f t="shared" si="11"/>
        <v>0</v>
      </c>
      <c r="B226" s="139" t="str">
        <f>VLOOKUP(A226,Коды!$A$2:$B$1047,2,FALSE)</f>
        <v xml:space="preserve">  </v>
      </c>
      <c r="C226" s="165" t="str">
        <f t="shared" si="12"/>
        <v/>
      </c>
      <c r="D226" s="141" t="str">
        <f t="shared" si="13"/>
        <v/>
      </c>
      <c r="E226" s="139"/>
      <c r="F226" s="139"/>
      <c r="H226" s="111"/>
    </row>
    <row r="227" spans="1:8" ht="12.75">
      <c r="A227" s="141">
        <f t="shared" si="11"/>
        <v>0</v>
      </c>
      <c r="B227" s="139" t="str">
        <f>VLOOKUP(A227,Коды!$A$2:$B$1047,2,FALSE)</f>
        <v xml:space="preserve">  </v>
      </c>
      <c r="C227" s="165" t="str">
        <f t="shared" si="12"/>
        <v/>
      </c>
      <c r="D227" s="141" t="str">
        <f t="shared" si="13"/>
        <v/>
      </c>
      <c r="E227" s="139"/>
      <c r="F227" s="139"/>
      <c r="H227" s="111"/>
    </row>
    <row r="228" spans="1:8" ht="12.75">
      <c r="A228" s="141">
        <f t="shared" si="11"/>
        <v>0</v>
      </c>
      <c r="B228" s="139" t="str">
        <f>VLOOKUP(A228,Коды!$A$2:$B$1047,2,FALSE)</f>
        <v xml:space="preserve">  </v>
      </c>
      <c r="C228" s="165" t="str">
        <f t="shared" si="12"/>
        <v/>
      </c>
      <c r="D228" s="141" t="str">
        <f t="shared" si="13"/>
        <v/>
      </c>
      <c r="E228" s="139"/>
      <c r="F228" s="139"/>
      <c r="H228" s="111"/>
    </row>
    <row r="229" spans="1:8" ht="12.75">
      <c r="A229" s="141">
        <f t="shared" si="11"/>
        <v>0</v>
      </c>
      <c r="B229" s="139" t="str">
        <f>VLOOKUP(A229,Коды!$A$2:$B$1047,2,FALSE)</f>
        <v xml:space="preserve">  </v>
      </c>
      <c r="C229" s="165" t="str">
        <f t="shared" si="12"/>
        <v/>
      </c>
      <c r="D229" s="141" t="str">
        <f t="shared" si="13"/>
        <v/>
      </c>
      <c r="E229" s="139"/>
      <c r="F229" s="139"/>
      <c r="H229" s="111"/>
    </row>
    <row r="230" spans="1:8" ht="12.75">
      <c r="A230" s="141">
        <f t="shared" si="11"/>
        <v>0</v>
      </c>
      <c r="B230" s="139" t="str">
        <f>VLOOKUP(A230,Коды!$A$2:$B$1047,2,FALSE)</f>
        <v xml:space="preserve">  </v>
      </c>
      <c r="C230" s="165" t="str">
        <f t="shared" si="12"/>
        <v/>
      </c>
      <c r="D230" s="141" t="str">
        <f t="shared" si="13"/>
        <v/>
      </c>
      <c r="E230" s="139"/>
      <c r="F230" s="139"/>
      <c r="H230" s="111"/>
    </row>
    <row r="231" spans="1:8" ht="12.75">
      <c r="A231" s="141">
        <f t="shared" si="11"/>
        <v>0</v>
      </c>
      <c r="B231" s="139" t="str">
        <f>VLOOKUP(A231,Коды!$A$2:$B$1047,2,FALSE)</f>
        <v xml:space="preserve">  </v>
      </c>
      <c r="C231" s="165" t="str">
        <f t="shared" si="12"/>
        <v/>
      </c>
      <c r="D231" s="141" t="str">
        <f t="shared" si="13"/>
        <v/>
      </c>
      <c r="E231" s="139"/>
      <c r="F231" s="139"/>
      <c r="H231" s="111"/>
    </row>
    <row r="232" spans="1:8" ht="12.75">
      <c r="A232" s="141">
        <f t="shared" si="11"/>
        <v>0</v>
      </c>
      <c r="B232" s="139" t="str">
        <f>VLOOKUP(A232,Коды!$A$2:$B$1047,2,FALSE)</f>
        <v xml:space="preserve">  </v>
      </c>
      <c r="C232" s="165" t="str">
        <f t="shared" si="12"/>
        <v/>
      </c>
      <c r="D232" s="141" t="str">
        <f t="shared" si="13"/>
        <v/>
      </c>
      <c r="E232" s="139"/>
      <c r="F232" s="139"/>
      <c r="H232" s="111"/>
    </row>
    <row r="233" spans="1:8" ht="12.75">
      <c r="A233" s="141">
        <f t="shared" si="11"/>
        <v>0</v>
      </c>
      <c r="B233" s="139" t="str">
        <f>VLOOKUP(A233,Коды!$A$2:$B$1047,2,FALSE)</f>
        <v xml:space="preserve">  </v>
      </c>
      <c r="C233" s="165" t="str">
        <f t="shared" si="12"/>
        <v/>
      </c>
      <c r="D233" s="141" t="str">
        <f t="shared" si="13"/>
        <v/>
      </c>
      <c r="E233" s="139"/>
      <c r="F233" s="139"/>
      <c r="H233" s="111"/>
    </row>
    <row r="234" spans="1:8" ht="12.75">
      <c r="A234" s="141">
        <f t="shared" si="11"/>
        <v>0</v>
      </c>
      <c r="B234" s="160" t="str">
        <f>VLOOKUP(A234,Коды!$A$2:$B$1047,2,FALSE)</f>
        <v xml:space="preserve">  </v>
      </c>
      <c r="C234" s="165" t="str">
        <f t="shared" si="12"/>
        <v/>
      </c>
      <c r="D234" s="141" t="str">
        <f t="shared" si="13"/>
        <v/>
      </c>
      <c r="H234" s="111"/>
    </row>
    <row r="235" spans="1:8" ht="12.75">
      <c r="A235" s="141">
        <f t="shared" si="11"/>
        <v>0</v>
      </c>
      <c r="B235" s="160" t="str">
        <f>VLOOKUP(A235,Коды!$A$2:$B$1047,2,FALSE)</f>
        <v xml:space="preserve">  </v>
      </c>
      <c r="C235" s="165" t="str">
        <f t="shared" si="12"/>
        <v/>
      </c>
      <c r="D235" s="141" t="str">
        <f t="shared" si="13"/>
        <v/>
      </c>
      <c r="H235" s="111"/>
    </row>
    <row r="236" spans="1:8" ht="12.75">
      <c r="A236" s="141">
        <f t="shared" si="11"/>
        <v>0</v>
      </c>
      <c r="B236" s="160" t="str">
        <f>VLOOKUP(A236,Коды!$A$2:$B$1047,2,FALSE)</f>
        <v xml:space="preserve">  </v>
      </c>
      <c r="C236" s="165" t="str">
        <f t="shared" si="12"/>
        <v/>
      </c>
      <c r="D236" s="141" t="str">
        <f t="shared" si="13"/>
        <v/>
      </c>
      <c r="H236" s="111"/>
    </row>
    <row r="237" spans="1:8" ht="12.75">
      <c r="A237" s="141">
        <f t="shared" si="11"/>
        <v>0</v>
      </c>
      <c r="B237" s="160" t="str">
        <f>VLOOKUP(A237,Коды!$A$2:$B$1047,2,FALSE)</f>
        <v xml:space="preserve">  </v>
      </c>
      <c r="C237" s="165" t="str">
        <f t="shared" si="12"/>
        <v/>
      </c>
      <c r="D237" s="141" t="str">
        <f t="shared" si="13"/>
        <v/>
      </c>
      <c r="H237" s="111"/>
    </row>
    <row r="238" spans="1:8" ht="12.75">
      <c r="A238" s="141">
        <f t="shared" si="11"/>
        <v>0</v>
      </c>
      <c r="B238" s="139" t="str">
        <f>VLOOKUP(A238,Коды!$A$2:$B$1047,2,FALSE)</f>
        <v xml:space="preserve">  </v>
      </c>
      <c r="C238" s="165" t="str">
        <f t="shared" si="12"/>
        <v/>
      </c>
      <c r="D238" s="141" t="str">
        <f t="shared" si="13"/>
        <v/>
      </c>
      <c r="H238" s="111"/>
    </row>
    <row r="239" spans="1:8" ht="12.75">
      <c r="A239" s="141">
        <f t="shared" si="11"/>
        <v>0</v>
      </c>
      <c r="B239" s="139"/>
      <c r="C239" s="165" t="str">
        <f t="shared" si="12"/>
        <v/>
      </c>
      <c r="D239" s="141" t="str">
        <f t="shared" si="13"/>
        <v/>
      </c>
      <c r="H239" s="111"/>
    </row>
    <row r="240" spans="1:8" ht="12.75">
      <c r="A240" s="141">
        <f t="shared" si="11"/>
        <v>0</v>
      </c>
      <c r="B240" s="139" t="str">
        <f>VLOOKUP(A240,Коды!$A$2:$B$1047,2,FALSE)</f>
        <v xml:space="preserve">  </v>
      </c>
      <c r="C240" s="165" t="str">
        <f t="shared" si="12"/>
        <v/>
      </c>
      <c r="D240" s="141" t="str">
        <f t="shared" si="13"/>
        <v/>
      </c>
      <c r="H240" s="111"/>
    </row>
    <row r="241" spans="1:8" ht="12.75">
      <c r="A241" s="141">
        <f t="shared" si="11"/>
        <v>0</v>
      </c>
      <c r="B241" s="139" t="str">
        <f>VLOOKUP(A241,Коды!$A$2:$B$1047,2,FALSE)</f>
        <v xml:space="preserve">  </v>
      </c>
      <c r="C241" s="165" t="str">
        <f t="shared" si="12"/>
        <v/>
      </c>
      <c r="D241" s="141" t="str">
        <f t="shared" si="13"/>
        <v/>
      </c>
      <c r="H241" s="111"/>
    </row>
    <row r="242" spans="1:8" ht="12.75">
      <c r="A242" s="141">
        <f t="shared" si="11"/>
        <v>0</v>
      </c>
      <c r="B242" s="139" t="str">
        <f>VLOOKUP(A242,Коды!$A$2:$B$1047,2,FALSE)</f>
        <v xml:space="preserve">  </v>
      </c>
      <c r="C242" s="165" t="str">
        <f t="shared" si="12"/>
        <v/>
      </c>
      <c r="D242" s="141" t="str">
        <f t="shared" si="13"/>
        <v/>
      </c>
      <c r="H242" s="111"/>
    </row>
    <row r="243" spans="1:8" ht="12.75">
      <c r="A243" s="141">
        <f t="shared" si="11"/>
        <v>0</v>
      </c>
      <c r="B243" s="139" t="str">
        <f>VLOOKUP(A243,Коды!$A$2:$B$1047,2,FALSE)</f>
        <v xml:space="preserve">  </v>
      </c>
      <c r="C243" s="165" t="str">
        <f>IF(G243="",IF(A243&lt;&gt;0,C242,""),G243)</f>
        <v/>
      </c>
      <c r="D243" s="141" t="str">
        <f>RIGHT(IF(G243&lt;&gt;"","",IF(H243&lt;&gt;"",H243,IF(C243="","",D242))),3)</f>
        <v/>
      </c>
      <c r="H243" s="111"/>
    </row>
    <row r="244" spans="1:8" ht="12.75">
      <c r="A244" s="141">
        <f t="shared" si="11"/>
        <v>0</v>
      </c>
      <c r="B244" s="160" t="str">
        <f>VLOOKUP(A244,Коды!$A$2:$B$1047,2,FALSE)</f>
        <v xml:space="preserve">  </v>
      </c>
      <c r="H244" s="111"/>
    </row>
    <row r="245" spans="1:8" ht="12.75">
      <c r="A245" s="141">
        <f t="shared" si="11"/>
        <v>0</v>
      </c>
      <c r="B245" s="160" t="str">
        <f>VLOOKUP(A245,Коды!$A$2:$B$1047,2,FALSE)</f>
        <v xml:space="preserve">  </v>
      </c>
      <c r="H245" s="111"/>
    </row>
    <row r="246" spans="1:8" ht="12.75">
      <c r="A246" s="141">
        <f t="shared" si="11"/>
        <v>0</v>
      </c>
      <c r="B246" s="160" t="str">
        <f>VLOOKUP(A246,Коды!$A$2:$B$1047,2,FALSE)</f>
        <v xml:space="preserve">  </v>
      </c>
      <c r="H246" s="111"/>
    </row>
    <row r="247" spans="1:8" ht="12.75">
      <c r="A247" s="141">
        <f t="shared" si="11"/>
        <v>0</v>
      </c>
      <c r="B247" s="160" t="str">
        <f>VLOOKUP(A247,Коды!$A$2:$B$1047,2,FALSE)</f>
        <v xml:space="preserve">  </v>
      </c>
      <c r="H247" s="111"/>
    </row>
    <row r="248" spans="1:8" ht="12.75">
      <c r="A248" s="141">
        <f t="shared" si="11"/>
        <v>0</v>
      </c>
      <c r="B248" s="160" t="str">
        <f>VLOOKUP(A248,Коды!$A$2:$B$1047,2,FALSE)</f>
        <v xml:space="preserve">  </v>
      </c>
      <c r="H248" s="111"/>
    </row>
    <row r="249" spans="1:8" ht="12.75">
      <c r="A249" s="141">
        <f t="shared" si="11"/>
        <v>0</v>
      </c>
      <c r="B249" s="160" t="str">
        <f>VLOOKUP(A249,Коды!$A$2:$B$1047,2,FALSE)</f>
        <v xml:space="preserve">  </v>
      </c>
      <c r="H249" s="111"/>
    </row>
    <row r="250" spans="1:8" ht="12.75">
      <c r="A250" s="141">
        <f t="shared" si="11"/>
        <v>0</v>
      </c>
      <c r="B250" s="160" t="str">
        <f>VLOOKUP(A250,Коды!$A$2:$B$1047,2,FALSE)</f>
        <v xml:space="preserve">  </v>
      </c>
      <c r="H250" s="111"/>
    </row>
    <row r="251" spans="1:8" ht="12.75">
      <c r="A251" s="141">
        <f t="shared" si="11"/>
        <v>0</v>
      </c>
      <c r="B251" s="160" t="str">
        <f>VLOOKUP(A251,Коды!$A$2:$B$1047,2,FALSE)</f>
        <v xml:space="preserve">  </v>
      </c>
      <c r="H251" s="111"/>
    </row>
    <row r="252" spans="1:8" ht="12.75">
      <c r="A252" s="141">
        <f t="shared" si="11"/>
        <v>0</v>
      </c>
      <c r="B252" s="160" t="str">
        <f>VLOOKUP(A252,Коды!$A$2:$B$1047,2,FALSE)</f>
        <v xml:space="preserve">  </v>
      </c>
      <c r="H252" s="111"/>
    </row>
    <row r="253" spans="1:8" ht="12.75">
      <c r="A253" s="141">
        <f t="shared" si="11"/>
        <v>0</v>
      </c>
      <c r="B253" s="160" t="str">
        <f>VLOOKUP(A253,Коды!$A$2:$B$1047,2,FALSE)</f>
        <v xml:space="preserve">  </v>
      </c>
      <c r="H253" s="111"/>
    </row>
    <row r="254" spans="1:8" ht="12.75">
      <c r="A254" s="141">
        <f t="shared" si="11"/>
        <v>0</v>
      </c>
      <c r="B254" s="160" t="str">
        <f>VLOOKUP(A254,Коды!$A$2:$B$1047,2,FALSE)</f>
        <v xml:space="preserve">  </v>
      </c>
      <c r="H254" s="111"/>
    </row>
    <row r="255" spans="1:8" ht="12.75">
      <c r="A255" s="141">
        <f t="shared" si="11"/>
        <v>0</v>
      </c>
      <c r="B255" s="160" t="str">
        <f>VLOOKUP(A255,Коды!$A$2:$B$1047,2,FALSE)</f>
        <v xml:space="preserve">  </v>
      </c>
      <c r="H255" s="111"/>
    </row>
    <row r="256" spans="1:8" ht="12.75">
      <c r="A256" s="141">
        <f t="shared" si="11"/>
        <v>0</v>
      </c>
      <c r="B256" s="160" t="str">
        <f>VLOOKUP(A256,Коды!$A$2:$B$1047,2,FALSE)</f>
        <v xml:space="preserve">  </v>
      </c>
      <c r="H256" s="111"/>
    </row>
    <row r="257" spans="1:8" ht="12.75">
      <c r="A257" s="141">
        <f t="shared" si="11"/>
        <v>0</v>
      </c>
      <c r="B257" s="160" t="str">
        <f>VLOOKUP(A257,Коды!$A$2:$B$1047,2,FALSE)</f>
        <v xml:space="preserve">  </v>
      </c>
      <c r="H257" s="111"/>
    </row>
    <row r="258" spans="1:8" ht="12.75">
      <c r="A258" s="141">
        <f t="shared" si="11"/>
        <v>0</v>
      </c>
      <c r="B258" s="160" t="str">
        <f>VLOOKUP(A258,Коды!$A$2:$B$1047,2,FALSE)</f>
        <v xml:space="preserve">  </v>
      </c>
      <c r="H258" s="111"/>
    </row>
    <row r="259" spans="1:8" ht="12.75">
      <c r="A259" s="141">
        <f t="shared" si="11"/>
        <v>0</v>
      </c>
      <c r="B259" s="160" t="str">
        <f>VLOOKUP(A259,Коды!$A$2:$B$1047,2,FALSE)</f>
        <v xml:space="preserve">  </v>
      </c>
      <c r="H259" s="111"/>
    </row>
    <row r="260" spans="1:8" ht="12.75">
      <c r="A260" s="141">
        <f t="shared" si="11"/>
        <v>0</v>
      </c>
      <c r="B260" s="160" t="str">
        <f>VLOOKUP(A260,Коды!$A$2:$B$1047,2,FALSE)</f>
        <v xml:space="preserve">  </v>
      </c>
      <c r="H260" s="111"/>
    </row>
    <row r="261" spans="1:8" ht="12.75">
      <c r="A261" s="141">
        <f t="shared" si="11"/>
        <v>0</v>
      </c>
      <c r="H261" s="111"/>
    </row>
    <row r="262" spans="1:8" ht="12.75">
      <c r="A262" s="141">
        <f t="shared" si="11"/>
        <v>0</v>
      </c>
      <c r="B262" s="160" t="str">
        <f>VLOOKUP(A262,Коды!$A$2:$B$1047,2,FALSE)</f>
        <v xml:space="preserve">  </v>
      </c>
      <c r="H262" s="111"/>
    </row>
    <row r="263" spans="1:8" ht="12.75">
      <c r="A263" s="141">
        <f t="shared" si="11"/>
        <v>0</v>
      </c>
      <c r="B263" s="160" t="str">
        <f>VLOOKUP(A263,Коды!$A$2:$B$1047,2,FALSE)</f>
        <v xml:space="preserve">  </v>
      </c>
      <c r="H263" s="111"/>
    </row>
    <row r="264" spans="1:8" ht="12.75">
      <c r="A264" s="141">
        <f aca="true" t="shared" si="14" ref="A264:A327">IF(H264&lt;&gt;0,H264,IF(G264&lt;&gt;0,G264,0))</f>
        <v>0</v>
      </c>
      <c r="B264" s="160" t="str">
        <f>VLOOKUP(A264,Коды!$A$2:$B$1047,2,FALSE)</f>
        <v xml:space="preserve">  </v>
      </c>
      <c r="H264" s="111"/>
    </row>
    <row r="265" spans="1:8" ht="12.75">
      <c r="A265" s="141">
        <f t="shared" si="14"/>
        <v>0</v>
      </c>
      <c r="B265" s="160" t="str">
        <f>VLOOKUP(A265,Коды!$A$2:$B$1047,2,FALSE)</f>
        <v xml:space="preserve">  </v>
      </c>
      <c r="H265" s="111"/>
    </row>
    <row r="266" spans="1:8" ht="12.75">
      <c r="A266" s="141">
        <f t="shared" si="14"/>
        <v>0</v>
      </c>
      <c r="B266" s="160" t="str">
        <f>VLOOKUP(A266,Коды!$A$2:$B$1047,2,FALSE)</f>
        <v xml:space="preserve">  </v>
      </c>
      <c r="H266" s="111"/>
    </row>
    <row r="267" spans="1:8" ht="12.75">
      <c r="A267" s="141">
        <f t="shared" si="14"/>
        <v>0</v>
      </c>
      <c r="B267" s="160" t="str">
        <f>VLOOKUP(A267,Коды!$A$2:$B$1047,2,FALSE)</f>
        <v xml:space="preserve">  </v>
      </c>
      <c r="H267" s="111"/>
    </row>
    <row r="268" spans="1:8" ht="12.75">
      <c r="A268" s="141">
        <f t="shared" si="14"/>
        <v>0</v>
      </c>
      <c r="B268" s="160" t="str">
        <f>VLOOKUP(A268,Коды!$A$2:$B$1047,2,FALSE)</f>
        <v xml:space="preserve">  </v>
      </c>
      <c r="H268" s="111"/>
    </row>
    <row r="269" spans="1:8" ht="12.75">
      <c r="A269" s="141">
        <f t="shared" si="14"/>
        <v>0</v>
      </c>
      <c r="B269" s="160" t="str">
        <f>VLOOKUP(A269,Коды!$A$2:$B$1047,2,FALSE)</f>
        <v xml:space="preserve">  </v>
      </c>
      <c r="H269" s="111"/>
    </row>
    <row r="270" spans="1:8" ht="12.75">
      <c r="A270" s="141">
        <f t="shared" si="14"/>
        <v>0</v>
      </c>
      <c r="B270" s="160" t="str">
        <f>VLOOKUP(A270,Коды!$A$2:$B$1047,2,FALSE)</f>
        <v xml:space="preserve">  </v>
      </c>
      <c r="H270" s="111"/>
    </row>
    <row r="271" spans="1:8" ht="12.75">
      <c r="A271" s="141">
        <f t="shared" si="14"/>
        <v>0</v>
      </c>
      <c r="B271" s="160" t="str">
        <f>VLOOKUP(A271,Коды!$A$2:$B$1047,2,FALSE)</f>
        <v xml:space="preserve">  </v>
      </c>
      <c r="H271" s="111"/>
    </row>
    <row r="272" spans="1:8" ht="12.75">
      <c r="A272" s="141">
        <f t="shared" si="14"/>
        <v>0</v>
      </c>
      <c r="B272" s="160" t="str">
        <f>VLOOKUP(A272,Коды!$A$2:$B$1047,2,FALSE)</f>
        <v xml:space="preserve">  </v>
      </c>
      <c r="H272" s="111"/>
    </row>
    <row r="273" spans="1:8" ht="12.75">
      <c r="A273" s="141">
        <f t="shared" si="14"/>
        <v>0</v>
      </c>
      <c r="B273" s="160" t="str">
        <f>VLOOKUP(A273,Коды!$A$2:$B$1047,2,FALSE)</f>
        <v xml:space="preserve">  </v>
      </c>
      <c r="H273" s="111"/>
    </row>
    <row r="274" spans="1:8" ht="12.75">
      <c r="A274" s="141">
        <f t="shared" si="14"/>
        <v>0</v>
      </c>
      <c r="B274" s="160" t="str">
        <f>VLOOKUP(A274,Коды!$A$2:$B$1047,2,FALSE)</f>
        <v xml:space="preserve">  </v>
      </c>
      <c r="H274" s="111"/>
    </row>
    <row r="275" spans="1:8" ht="12.75">
      <c r="A275" s="141">
        <f t="shared" si="14"/>
        <v>0</v>
      </c>
      <c r="B275" s="160" t="str">
        <f>VLOOKUP(A275,Коды!$A$2:$B$1047,2,FALSE)</f>
        <v xml:space="preserve">  </v>
      </c>
      <c r="H275" s="111"/>
    </row>
    <row r="276" spans="1:8" ht="12.75">
      <c r="A276" s="141">
        <f t="shared" si="14"/>
        <v>0</v>
      </c>
      <c r="B276" s="160" t="str">
        <f>VLOOKUP(A276,Коды!$A$2:$B$1047,2,FALSE)</f>
        <v xml:space="preserve">  </v>
      </c>
      <c r="H276" s="111"/>
    </row>
    <row r="277" spans="1:8" ht="12.75">
      <c r="A277" s="141">
        <f t="shared" si="14"/>
        <v>0</v>
      </c>
      <c r="B277" s="160" t="str">
        <f>VLOOKUP(A277,Коды!$A$2:$B$1047,2,FALSE)</f>
        <v xml:space="preserve">  </v>
      </c>
      <c r="H277" s="111"/>
    </row>
    <row r="278" spans="1:8" ht="12.75">
      <c r="A278" s="141">
        <f t="shared" si="14"/>
        <v>0</v>
      </c>
      <c r="B278" s="160" t="str">
        <f>VLOOKUP(A278,Коды!$A$2:$B$1047,2,FALSE)</f>
        <v xml:space="preserve">  </v>
      </c>
      <c r="H278" s="111"/>
    </row>
    <row r="279" spans="1:8" ht="12.75">
      <c r="A279" s="141">
        <f t="shared" si="14"/>
        <v>0</v>
      </c>
      <c r="B279" s="160" t="str">
        <f>VLOOKUP(A279,Коды!$A$2:$B$1047,2,FALSE)</f>
        <v xml:space="preserve">  </v>
      </c>
      <c r="H279" s="111"/>
    </row>
    <row r="280" spans="1:8" ht="12.75">
      <c r="A280" s="141">
        <f t="shared" si="14"/>
        <v>0</v>
      </c>
      <c r="B280" s="160" t="str">
        <f>VLOOKUP(A280,Коды!$A$2:$B$1047,2,FALSE)</f>
        <v xml:space="preserve">  </v>
      </c>
      <c r="H280" s="111"/>
    </row>
    <row r="281" spans="1:8" ht="12.75">
      <c r="A281" s="141">
        <f t="shared" si="14"/>
        <v>0</v>
      </c>
      <c r="B281" s="160" t="str">
        <f>VLOOKUP(A281,Коды!$A$2:$B$1047,2,FALSE)</f>
        <v xml:space="preserve">  </v>
      </c>
      <c r="H281" s="111"/>
    </row>
    <row r="282" spans="1:8" ht="12.75">
      <c r="A282" s="141">
        <f t="shared" si="14"/>
        <v>0</v>
      </c>
      <c r="B282" s="160" t="str">
        <f>VLOOKUP(A282,Коды!$A$2:$B$1047,2,FALSE)</f>
        <v xml:space="preserve">  </v>
      </c>
      <c r="H282" s="111"/>
    </row>
    <row r="283" spans="1:8" ht="12.75">
      <c r="A283" s="141">
        <f t="shared" si="14"/>
        <v>0</v>
      </c>
      <c r="B283" s="160" t="str">
        <f>VLOOKUP(A283,Коды!$A$2:$B$1047,2,FALSE)</f>
        <v xml:space="preserve">  </v>
      </c>
      <c r="H283" s="111"/>
    </row>
    <row r="284" spans="1:9" ht="12.75">
      <c r="A284" s="141">
        <f t="shared" si="14"/>
        <v>0</v>
      </c>
      <c r="B284" s="160" t="str">
        <f>VLOOKUP(A284,Коды!$A$2:$B$1047,2,FALSE)</f>
        <v xml:space="preserve">  </v>
      </c>
      <c r="G284" s="167"/>
      <c r="H284" s="167"/>
      <c r="I284" s="168"/>
    </row>
    <row r="285" spans="1:9" ht="12.75">
      <c r="A285" s="141">
        <f t="shared" si="14"/>
        <v>0</v>
      </c>
      <c r="B285" s="160" t="str">
        <f>VLOOKUP(A285,Коды!$A$2:$B$1047,2,FALSE)</f>
        <v xml:space="preserve">  </v>
      </c>
      <c r="G285" s="167"/>
      <c r="H285" s="167"/>
      <c r="I285" s="168"/>
    </row>
    <row r="286" spans="1:9" ht="12.75">
      <c r="A286" s="141">
        <f t="shared" si="14"/>
        <v>0</v>
      </c>
      <c r="B286" s="160" t="str">
        <f>VLOOKUP(A286,Коды!$A$2:$B$1047,2,FALSE)</f>
        <v xml:space="preserve">  </v>
      </c>
      <c r="G286" s="167"/>
      <c r="H286" s="167"/>
      <c r="I286" s="168"/>
    </row>
    <row r="287" spans="1:9" ht="12.75">
      <c r="A287" s="141">
        <f t="shared" si="14"/>
        <v>0</v>
      </c>
      <c r="B287" s="160" t="str">
        <f>VLOOKUP(A287,Коды!$A$2:$B$1047,2,FALSE)</f>
        <v xml:space="preserve">  </v>
      </c>
      <c r="G287" s="167"/>
      <c r="H287" s="167"/>
      <c r="I287" s="168"/>
    </row>
    <row r="288" spans="1:9" ht="12.75">
      <c r="A288" s="141">
        <f t="shared" si="14"/>
        <v>0</v>
      </c>
      <c r="B288" s="160" t="str">
        <f>VLOOKUP(A288,Коды!$A$2:$B$1047,2,FALSE)</f>
        <v xml:space="preserve">  </v>
      </c>
      <c r="G288" s="167"/>
      <c r="H288" s="167"/>
      <c r="I288" s="168"/>
    </row>
    <row r="289" spans="1:9" ht="12.75">
      <c r="A289" s="141">
        <f t="shared" si="14"/>
        <v>0</v>
      </c>
      <c r="B289" s="160" t="str">
        <f>VLOOKUP(A289,Коды!$A$2:$B$1047,2,FALSE)</f>
        <v xml:space="preserve">  </v>
      </c>
      <c r="G289" s="167"/>
      <c r="H289" s="167"/>
      <c r="I289" s="168"/>
    </row>
    <row r="290" spans="1:9" ht="12.75">
      <c r="A290" s="141">
        <f t="shared" si="14"/>
        <v>0</v>
      </c>
      <c r="B290" s="160" t="str">
        <f>VLOOKUP(A290,Коды!$A$2:$B$1047,2,FALSE)</f>
        <v xml:space="preserve">  </v>
      </c>
      <c r="G290" s="167"/>
      <c r="H290" s="167"/>
      <c r="I290" s="168"/>
    </row>
    <row r="291" spans="1:9" ht="12.75">
      <c r="A291" s="141">
        <f t="shared" si="14"/>
        <v>0</v>
      </c>
      <c r="B291" s="160" t="str">
        <f>VLOOKUP(A291,Коды!$A$2:$B$1047,2,FALSE)</f>
        <v xml:space="preserve">  </v>
      </c>
      <c r="G291" s="167"/>
      <c r="H291" s="167"/>
      <c r="I291" s="168"/>
    </row>
    <row r="292" spans="1:9" ht="12.75">
      <c r="A292" s="141">
        <f t="shared" si="14"/>
        <v>0</v>
      </c>
      <c r="B292" s="160" t="str">
        <f>VLOOKUP(A292,Коды!$A$2:$B$1047,2,FALSE)</f>
        <v xml:space="preserve">  </v>
      </c>
      <c r="G292" s="167"/>
      <c r="H292" s="167"/>
      <c r="I292" s="168"/>
    </row>
    <row r="293" spans="1:9" ht="12.75">
      <c r="A293" s="141">
        <f t="shared" si="14"/>
        <v>0</v>
      </c>
      <c r="B293" s="160" t="str">
        <f>VLOOKUP(A293,Коды!$A$2:$B$1047,2,FALSE)</f>
        <v xml:space="preserve">  </v>
      </c>
      <c r="G293" s="167"/>
      <c r="H293" s="167"/>
      <c r="I293" s="168"/>
    </row>
    <row r="294" spans="1:9" ht="12.75">
      <c r="A294" s="141">
        <f t="shared" si="14"/>
        <v>0</v>
      </c>
      <c r="B294" s="160" t="str">
        <f>VLOOKUP(A294,Коды!$A$2:$B$1047,2,FALSE)</f>
        <v xml:space="preserve">  </v>
      </c>
      <c r="G294" s="167"/>
      <c r="H294" s="167"/>
      <c r="I294" s="168"/>
    </row>
    <row r="295" spans="1:9" ht="12.75">
      <c r="A295" s="141">
        <f t="shared" si="14"/>
        <v>0</v>
      </c>
      <c r="B295" s="160" t="str">
        <f>VLOOKUP(A295,Коды!$A$2:$B$1047,2,FALSE)</f>
        <v xml:space="preserve">  </v>
      </c>
      <c r="G295" s="167"/>
      <c r="H295" s="167"/>
      <c r="I295" s="168"/>
    </row>
    <row r="296" spans="1:9" ht="12.75">
      <c r="A296" s="141">
        <f t="shared" si="14"/>
        <v>0</v>
      </c>
      <c r="B296" s="160" t="str">
        <f>VLOOKUP(A296,Коды!$A$2:$B$1047,2,FALSE)</f>
        <v xml:space="preserve">  </v>
      </c>
      <c r="G296" s="167"/>
      <c r="H296" s="167"/>
      <c r="I296" s="168"/>
    </row>
    <row r="297" spans="1:9" ht="12.75">
      <c r="A297" s="141">
        <f t="shared" si="14"/>
        <v>0</v>
      </c>
      <c r="B297" s="160" t="str">
        <f>VLOOKUP(A297,Коды!$A$2:$B$1047,2,FALSE)</f>
        <v xml:space="preserve">  </v>
      </c>
      <c r="G297" s="167"/>
      <c r="H297" s="167"/>
      <c r="I297" s="168"/>
    </row>
    <row r="298" spans="1:9" ht="12.75">
      <c r="A298" s="141">
        <f t="shared" si="14"/>
        <v>0</v>
      </c>
      <c r="B298" s="160" t="str">
        <f>VLOOKUP(A298,Коды!$A$2:$B$1047,2,FALSE)</f>
        <v xml:space="preserve">  </v>
      </c>
      <c r="G298" s="167"/>
      <c r="H298" s="167"/>
      <c r="I298" s="168"/>
    </row>
    <row r="299" spans="1:9" ht="12.75">
      <c r="A299" s="141">
        <f t="shared" si="14"/>
        <v>0</v>
      </c>
      <c r="B299" s="160" t="str">
        <f>VLOOKUP(A299,Коды!$A$2:$B$1047,2,FALSE)</f>
        <v xml:space="preserve">  </v>
      </c>
      <c r="G299" s="167"/>
      <c r="H299" s="167"/>
      <c r="I299" s="168"/>
    </row>
    <row r="300" spans="1:9" ht="12.75">
      <c r="A300" s="141">
        <f t="shared" si="14"/>
        <v>0</v>
      </c>
      <c r="B300" s="160" t="str">
        <f>VLOOKUP(A300,Коды!$A$2:$B$1047,2,FALSE)</f>
        <v xml:space="preserve">  </v>
      </c>
      <c r="G300" s="167"/>
      <c r="H300" s="167"/>
      <c r="I300" s="168"/>
    </row>
    <row r="301" spans="1:9" ht="12.75">
      <c r="A301" s="141">
        <f t="shared" si="14"/>
        <v>0</v>
      </c>
      <c r="B301" s="160" t="str">
        <f>VLOOKUP(A301,Коды!$A$2:$B$1047,2,FALSE)</f>
        <v xml:space="preserve">  </v>
      </c>
      <c r="G301" s="167"/>
      <c r="H301" s="167"/>
      <c r="I301" s="168"/>
    </row>
    <row r="302" spans="1:9" ht="12.75">
      <c r="A302" s="141">
        <f t="shared" si="14"/>
        <v>0</v>
      </c>
      <c r="B302" s="160" t="str">
        <f>VLOOKUP(A302,Коды!$A$2:$B$1047,2,FALSE)</f>
        <v xml:space="preserve">  </v>
      </c>
      <c r="G302" s="167"/>
      <c r="H302" s="167"/>
      <c r="I302" s="168"/>
    </row>
    <row r="303" spans="1:9" ht="12.75">
      <c r="A303" s="141">
        <f t="shared" si="14"/>
        <v>0</v>
      </c>
      <c r="B303" s="160" t="str">
        <f>VLOOKUP(A303,Коды!$A$2:$B$1047,2,FALSE)</f>
        <v xml:space="preserve">  </v>
      </c>
      <c r="G303" s="167"/>
      <c r="H303" s="167"/>
      <c r="I303" s="168"/>
    </row>
    <row r="304" spans="1:9" ht="12.75">
      <c r="A304" s="141">
        <f t="shared" si="14"/>
        <v>0</v>
      </c>
      <c r="B304" s="160" t="str">
        <f>VLOOKUP(A304,Коды!$A$2:$B$1047,2,FALSE)</f>
        <v xml:space="preserve">  </v>
      </c>
      <c r="G304" s="167"/>
      <c r="H304" s="167"/>
      <c r="I304" s="168"/>
    </row>
    <row r="305" spans="1:9" ht="12.75">
      <c r="A305" s="141">
        <f t="shared" si="14"/>
        <v>0</v>
      </c>
      <c r="B305" s="160" t="str">
        <f>VLOOKUP(A305,Коды!$A$2:$B$1047,2,FALSE)</f>
        <v xml:space="preserve">  </v>
      </c>
      <c r="G305" s="167"/>
      <c r="H305" s="167"/>
      <c r="I305" s="168"/>
    </row>
    <row r="306" spans="1:9" ht="12.75">
      <c r="A306" s="141">
        <f t="shared" si="14"/>
        <v>0</v>
      </c>
      <c r="B306" s="160" t="str">
        <f>VLOOKUP(A306,Коды!$A$2:$B$1047,2,FALSE)</f>
        <v xml:space="preserve">  </v>
      </c>
      <c r="G306" s="167"/>
      <c r="I306" s="168"/>
    </row>
    <row r="307" spans="1:9" ht="12.75">
      <c r="A307" s="141">
        <f t="shared" si="14"/>
        <v>0</v>
      </c>
      <c r="B307" s="160" t="str">
        <f>VLOOKUP(A307,Коды!$A$2:$B$1047,2,FALSE)</f>
        <v xml:space="preserve">  </v>
      </c>
      <c r="G307" s="167"/>
      <c r="I307" s="168"/>
    </row>
    <row r="308" spans="1:9" ht="12.75">
      <c r="A308" s="141">
        <f t="shared" si="14"/>
        <v>0</v>
      </c>
      <c r="B308" s="160" t="str">
        <f>VLOOKUP(A308,Коды!$A$2:$B$1047,2,FALSE)</f>
        <v xml:space="preserve">  </v>
      </c>
      <c r="G308" s="167"/>
      <c r="I308" s="168"/>
    </row>
    <row r="309" spans="1:9" ht="12.75">
      <c r="A309" s="141">
        <f t="shared" si="14"/>
        <v>0</v>
      </c>
      <c r="B309" s="160" t="str">
        <f>VLOOKUP(A309,Коды!$A$2:$B$1047,2,FALSE)</f>
        <v xml:space="preserve">  </v>
      </c>
      <c r="G309" s="167"/>
      <c r="I309" s="168"/>
    </row>
    <row r="310" spans="1:9" ht="12.75">
      <c r="A310" s="141">
        <f t="shared" si="14"/>
        <v>0</v>
      </c>
      <c r="B310" s="160" t="str">
        <f>VLOOKUP(A310,Коды!$A$2:$B$1047,2,FALSE)</f>
        <v xml:space="preserve">  </v>
      </c>
      <c r="G310" s="167"/>
      <c r="I310" s="168"/>
    </row>
    <row r="311" spans="1:9" ht="12.75">
      <c r="A311" s="141">
        <f t="shared" si="14"/>
        <v>0</v>
      </c>
      <c r="B311" s="160" t="str">
        <f>VLOOKUP(A311,Коды!$A$2:$B$1047,2,FALSE)</f>
        <v xml:space="preserve">  </v>
      </c>
      <c r="G311" s="167"/>
      <c r="I311" s="168"/>
    </row>
    <row r="312" spans="1:9" ht="12.75">
      <c r="A312" s="141">
        <f t="shared" si="14"/>
        <v>0</v>
      </c>
      <c r="B312" s="160" t="str">
        <f>VLOOKUP(A312,Коды!$A$2:$B$1047,2,FALSE)</f>
        <v xml:space="preserve">  </v>
      </c>
      <c r="G312" s="167"/>
      <c r="I312" s="168"/>
    </row>
    <row r="313" spans="1:9" ht="12.75">
      <c r="A313" s="141">
        <f t="shared" si="14"/>
        <v>0</v>
      </c>
      <c r="B313" s="160" t="str">
        <f>VLOOKUP(A313,Коды!$A$2:$B$1047,2,FALSE)</f>
        <v xml:space="preserve">  </v>
      </c>
      <c r="G313" s="167"/>
      <c r="I313" s="168"/>
    </row>
    <row r="314" spans="1:9" ht="12.75">
      <c r="A314" s="141">
        <f t="shared" si="14"/>
        <v>0</v>
      </c>
      <c r="B314" s="160" t="str">
        <f>VLOOKUP(A314,Коды!$A$2:$B$1047,2,FALSE)</f>
        <v xml:space="preserve">  </v>
      </c>
      <c r="G314" s="167"/>
      <c r="I314" s="168"/>
    </row>
    <row r="315" spans="1:9" ht="12.75">
      <c r="A315" s="141">
        <f t="shared" si="14"/>
        <v>0</v>
      </c>
      <c r="B315" s="160" t="str">
        <f>VLOOKUP(A315,Коды!$A$2:$B$1047,2,FALSE)</f>
        <v xml:space="preserve">  </v>
      </c>
      <c r="G315" s="167"/>
      <c r="I315" s="168"/>
    </row>
    <row r="316" spans="1:9" ht="12.75">
      <c r="A316" s="141">
        <f t="shared" si="14"/>
        <v>0</v>
      </c>
      <c r="B316" s="160" t="str">
        <f>VLOOKUP(A316,Коды!$A$2:$B$1047,2,FALSE)</f>
        <v xml:space="preserve">  </v>
      </c>
      <c r="G316" s="167"/>
      <c r="I316" s="168"/>
    </row>
    <row r="317" spans="1:9" ht="12.75">
      <c r="A317" s="141">
        <f t="shared" si="14"/>
        <v>0</v>
      </c>
      <c r="B317" s="160" t="str">
        <f>VLOOKUP(A317,Коды!$A$2:$B$1047,2,FALSE)</f>
        <v xml:space="preserve">  </v>
      </c>
      <c r="G317" s="167"/>
      <c r="I317" s="168"/>
    </row>
    <row r="318" spans="1:9" ht="12.75">
      <c r="A318" s="141">
        <f t="shared" si="14"/>
        <v>0</v>
      </c>
      <c r="B318" s="160" t="str">
        <f>VLOOKUP(A318,Коды!$A$2:$B$1047,2,FALSE)</f>
        <v xml:space="preserve">  </v>
      </c>
      <c r="G318" s="167"/>
      <c r="I318" s="168"/>
    </row>
    <row r="319" spans="1:9" ht="12.75">
      <c r="A319" s="141">
        <f t="shared" si="14"/>
        <v>0</v>
      </c>
      <c r="B319" s="160" t="str">
        <f>VLOOKUP(A319,Коды!$A$2:$B$1047,2,FALSE)</f>
        <v xml:space="preserve">  </v>
      </c>
      <c r="G319" s="167"/>
      <c r="I319" s="168"/>
    </row>
    <row r="320" spans="1:9" ht="12.75">
      <c r="A320" s="141">
        <f t="shared" si="14"/>
        <v>0</v>
      </c>
      <c r="B320" s="160" t="str">
        <f>VLOOKUP(A320,Коды!$A$2:$B$1047,2,FALSE)</f>
        <v xml:space="preserve">  </v>
      </c>
      <c r="G320" s="167"/>
      <c r="I320" s="168"/>
    </row>
    <row r="321" spans="1:9" ht="12.75">
      <c r="A321" s="141">
        <f t="shared" si="14"/>
        <v>0</v>
      </c>
      <c r="B321" s="160" t="str">
        <f>VLOOKUP(A321,Коды!$A$2:$B$1047,2,FALSE)</f>
        <v xml:space="preserve">  </v>
      </c>
      <c r="G321" s="167"/>
      <c r="I321" s="168"/>
    </row>
    <row r="322" spans="1:9" ht="12.75">
      <c r="A322" s="141">
        <f t="shared" si="14"/>
        <v>0</v>
      </c>
      <c r="B322" s="160" t="str">
        <f>VLOOKUP(A322,Коды!$A$2:$B$1047,2,FALSE)</f>
        <v xml:space="preserve">  </v>
      </c>
      <c r="G322" s="167"/>
      <c r="I322" s="168"/>
    </row>
    <row r="323" spans="1:9" ht="12.75">
      <c r="A323" s="141">
        <f t="shared" si="14"/>
        <v>0</v>
      </c>
      <c r="B323" s="160" t="str">
        <f>VLOOKUP(A323,Коды!$A$2:$B$1047,2,FALSE)</f>
        <v xml:space="preserve">  </v>
      </c>
      <c r="G323" s="167"/>
      <c r="I323" s="168"/>
    </row>
    <row r="324" spans="1:9" ht="12.75">
      <c r="A324" s="141">
        <f t="shared" si="14"/>
        <v>0</v>
      </c>
      <c r="B324" s="160" t="str">
        <f>VLOOKUP(A324,Коды!$A$2:$B$1047,2,FALSE)</f>
        <v xml:space="preserve">  </v>
      </c>
      <c r="G324" s="167"/>
      <c r="I324" s="168"/>
    </row>
    <row r="325" spans="1:9" ht="12.75">
      <c r="A325" s="141">
        <f t="shared" si="14"/>
        <v>0</v>
      </c>
      <c r="B325" s="160" t="str">
        <f>VLOOKUP(A325,Коды!$A$2:$B$1047,2,FALSE)</f>
        <v xml:space="preserve">  </v>
      </c>
      <c r="G325" s="167"/>
      <c r="I325" s="168"/>
    </row>
    <row r="326" spans="1:9" ht="12.75">
      <c r="A326" s="141">
        <f t="shared" si="14"/>
        <v>0</v>
      </c>
      <c r="B326" s="160" t="str">
        <f>VLOOKUP(A326,Коды!$A$2:$B$1047,2,FALSE)</f>
        <v xml:space="preserve">  </v>
      </c>
      <c r="G326" s="167"/>
      <c r="I326" s="168"/>
    </row>
    <row r="327" spans="1:9" ht="12.75">
      <c r="A327" s="141">
        <f t="shared" si="14"/>
        <v>0</v>
      </c>
      <c r="B327" s="160" t="str">
        <f>VLOOKUP(A327,Коды!$A$2:$B$1047,2,FALSE)</f>
        <v xml:space="preserve">  </v>
      </c>
      <c r="G327" s="167"/>
      <c r="I327" s="168"/>
    </row>
    <row r="328" spans="1:9" ht="12.75">
      <c r="A328" s="141">
        <f aca="true" t="shared" si="15" ref="A328:A391">IF(H328&lt;&gt;0,H328,IF(G328&lt;&gt;0,G328,0))</f>
        <v>0</v>
      </c>
      <c r="B328" s="160" t="str">
        <f>VLOOKUP(A328,Коды!$A$2:$B$1047,2,FALSE)</f>
        <v xml:space="preserve">  </v>
      </c>
      <c r="G328" s="167"/>
      <c r="I328" s="168"/>
    </row>
    <row r="329" spans="1:9" ht="12.75">
      <c r="A329" s="141">
        <f t="shared" si="15"/>
        <v>0</v>
      </c>
      <c r="B329" s="160" t="str">
        <f>VLOOKUP(A329,Коды!$A$2:$B$1047,2,FALSE)</f>
        <v xml:space="preserve">  </v>
      </c>
      <c r="G329" s="167"/>
      <c r="I329" s="168"/>
    </row>
    <row r="330" spans="1:9" ht="12.75">
      <c r="A330" s="141">
        <f t="shared" si="15"/>
        <v>0</v>
      </c>
      <c r="B330" s="160" t="str">
        <f>VLOOKUP(A330,Коды!$A$2:$B$1047,2,FALSE)</f>
        <v xml:space="preserve">  </v>
      </c>
      <c r="G330" s="167"/>
      <c r="I330" s="168"/>
    </row>
    <row r="331" spans="1:9" ht="12.75">
      <c r="A331" s="141">
        <f t="shared" si="15"/>
        <v>0</v>
      </c>
      <c r="B331" s="160" t="str">
        <f>VLOOKUP(A331,Коды!$A$2:$B$1047,2,FALSE)</f>
        <v xml:space="preserve">  </v>
      </c>
      <c r="G331" s="167"/>
      <c r="I331" s="168"/>
    </row>
    <row r="332" spans="1:9" ht="12.75">
      <c r="A332" s="141">
        <f t="shared" si="15"/>
        <v>0</v>
      </c>
      <c r="B332" s="160" t="str">
        <f>VLOOKUP(A332,Коды!$A$2:$B$1047,2,FALSE)</f>
        <v xml:space="preserve">  </v>
      </c>
      <c r="G332" s="167"/>
      <c r="I332" s="168"/>
    </row>
    <row r="333" spans="1:9" ht="12.75">
      <c r="A333" s="141">
        <f t="shared" si="15"/>
        <v>0</v>
      </c>
      <c r="B333" s="160" t="str">
        <f>VLOOKUP(A333,Коды!$A$2:$B$1047,2,FALSE)</f>
        <v xml:space="preserve">  </v>
      </c>
      <c r="G333" s="167"/>
      <c r="I333" s="168"/>
    </row>
    <row r="334" spans="1:9" ht="12.75">
      <c r="A334" s="141">
        <f t="shared" si="15"/>
        <v>0</v>
      </c>
      <c r="B334" s="160" t="str">
        <f>VLOOKUP(A334,Коды!$A$2:$B$1047,2,FALSE)</f>
        <v xml:space="preserve">  </v>
      </c>
      <c r="G334" s="167"/>
      <c r="I334" s="168"/>
    </row>
    <row r="335" spans="1:9" ht="12.75">
      <c r="A335" s="141">
        <f t="shared" si="15"/>
        <v>0</v>
      </c>
      <c r="B335" s="160" t="str">
        <f>VLOOKUP(A335,Коды!$A$2:$B$1047,2,FALSE)</f>
        <v xml:space="preserve">  </v>
      </c>
      <c r="G335" s="167"/>
      <c r="I335" s="168"/>
    </row>
    <row r="336" spans="1:9" ht="12.75">
      <c r="A336" s="141">
        <f t="shared" si="15"/>
        <v>0</v>
      </c>
      <c r="B336" s="160" t="str">
        <f>VLOOKUP(A336,Коды!$A$2:$B$1047,2,FALSE)</f>
        <v xml:space="preserve">  </v>
      </c>
      <c r="G336" s="167"/>
      <c r="I336" s="168"/>
    </row>
    <row r="337" spans="1:9" ht="12.75">
      <c r="A337" s="141">
        <f t="shared" si="15"/>
        <v>0</v>
      </c>
      <c r="B337" s="160" t="str">
        <f>VLOOKUP(A337,Коды!$A$2:$B$1047,2,FALSE)</f>
        <v xml:space="preserve">  </v>
      </c>
      <c r="G337" s="167"/>
      <c r="I337" s="168"/>
    </row>
    <row r="338" spans="1:9" ht="12.75">
      <c r="A338" s="141">
        <f t="shared" si="15"/>
        <v>0</v>
      </c>
      <c r="B338" s="160" t="str">
        <f>VLOOKUP(A338,Коды!$A$2:$B$1047,2,FALSE)</f>
        <v xml:space="preserve">  </v>
      </c>
      <c r="G338" s="167"/>
      <c r="I338" s="168"/>
    </row>
    <row r="339" spans="1:9" ht="12.75">
      <c r="A339" s="141">
        <f t="shared" si="15"/>
        <v>0</v>
      </c>
      <c r="B339" s="160" t="str">
        <f>VLOOKUP(A339,Коды!$A$2:$B$1047,2,FALSE)</f>
        <v xml:space="preserve">  </v>
      </c>
      <c r="G339" s="167"/>
      <c r="I339" s="168"/>
    </row>
    <row r="340" spans="1:9" ht="12.75">
      <c r="A340" s="141">
        <f t="shared" si="15"/>
        <v>0</v>
      </c>
      <c r="B340" s="160" t="str">
        <f>VLOOKUP(A340,Коды!$A$2:$B$1047,2,FALSE)</f>
        <v xml:space="preserve">  </v>
      </c>
      <c r="G340" s="167"/>
      <c r="I340" s="168"/>
    </row>
    <row r="341" spans="1:9" ht="12.75">
      <c r="A341" s="141">
        <f t="shared" si="15"/>
        <v>0</v>
      </c>
      <c r="B341" s="160" t="str">
        <f>VLOOKUP(A341,Коды!$A$2:$B$1047,2,FALSE)</f>
        <v xml:space="preserve">  </v>
      </c>
      <c r="G341" s="167"/>
      <c r="I341" s="168"/>
    </row>
    <row r="342" spans="1:9" ht="12.75">
      <c r="A342" s="141">
        <f t="shared" si="15"/>
        <v>0</v>
      </c>
      <c r="B342" s="160" t="str">
        <f>VLOOKUP(A342,Коды!$A$2:$B$1047,2,FALSE)</f>
        <v xml:space="preserve">  </v>
      </c>
      <c r="G342" s="167"/>
      <c r="I342" s="168"/>
    </row>
    <row r="343" spans="1:9" ht="12.75">
      <c r="A343" s="141">
        <f t="shared" si="15"/>
        <v>0</v>
      </c>
      <c r="B343" s="160" t="str">
        <f>VLOOKUP(A343,Коды!$A$2:$B$1047,2,FALSE)</f>
        <v xml:space="preserve">  </v>
      </c>
      <c r="G343" s="167"/>
      <c r="I343" s="168"/>
    </row>
    <row r="344" spans="1:9" ht="12.75">
      <c r="A344" s="141">
        <f t="shared" si="15"/>
        <v>0</v>
      </c>
      <c r="B344" s="160" t="str">
        <f>VLOOKUP(A344,Коды!$A$2:$B$1047,2,FALSE)</f>
        <v xml:space="preserve">  </v>
      </c>
      <c r="G344" s="167"/>
      <c r="I344" s="168"/>
    </row>
    <row r="345" spans="1:9" ht="12.75">
      <c r="A345" s="141">
        <f t="shared" si="15"/>
        <v>0</v>
      </c>
      <c r="B345" s="160" t="str">
        <f>VLOOKUP(A345,Коды!$A$2:$B$1047,2,FALSE)</f>
        <v xml:space="preserve">  </v>
      </c>
      <c r="G345" s="167"/>
      <c r="I345" s="168"/>
    </row>
    <row r="346" spans="1:9" ht="12.75">
      <c r="A346" s="141">
        <f t="shared" si="15"/>
        <v>0</v>
      </c>
      <c r="B346" s="160" t="str">
        <f>VLOOKUP(A346,Коды!$A$2:$B$1047,2,FALSE)</f>
        <v xml:space="preserve">  </v>
      </c>
      <c r="G346" s="167"/>
      <c r="I346" s="168"/>
    </row>
    <row r="347" spans="1:9" ht="12.75">
      <c r="A347" s="141">
        <f t="shared" si="15"/>
        <v>0</v>
      </c>
      <c r="B347" s="160" t="str">
        <f>VLOOKUP(A347,Коды!$A$2:$B$1047,2,FALSE)</f>
        <v xml:space="preserve">  </v>
      </c>
      <c r="G347" s="167"/>
      <c r="I347" s="168"/>
    </row>
    <row r="348" spans="1:9" ht="12.75">
      <c r="A348" s="141">
        <f t="shared" si="15"/>
        <v>0</v>
      </c>
      <c r="B348" s="160" t="str">
        <f>VLOOKUP(A348,Коды!$A$2:$B$1047,2,FALSE)</f>
        <v xml:space="preserve">  </v>
      </c>
      <c r="G348" s="167"/>
      <c r="I348" s="168"/>
    </row>
    <row r="349" spans="1:9" ht="12.75">
      <c r="A349" s="141">
        <f t="shared" si="15"/>
        <v>0</v>
      </c>
      <c r="B349" s="160" t="str">
        <f>VLOOKUP(A349,Коды!$A$2:$B$1047,2,FALSE)</f>
        <v xml:space="preserve">  </v>
      </c>
      <c r="G349" s="167"/>
      <c r="I349" s="168"/>
    </row>
    <row r="350" spans="1:9" ht="12.75">
      <c r="A350" s="141">
        <f t="shared" si="15"/>
        <v>0</v>
      </c>
      <c r="B350" s="160" t="str">
        <f>VLOOKUP(A350,Коды!$A$2:$B$1047,2,FALSE)</f>
        <v xml:space="preserve">  </v>
      </c>
      <c r="G350" s="167"/>
      <c r="I350" s="168"/>
    </row>
    <row r="351" spans="1:9" ht="12.75">
      <c r="A351" s="141">
        <f t="shared" si="15"/>
        <v>0</v>
      </c>
      <c r="B351" s="160" t="str">
        <f>VLOOKUP(A351,Коды!$A$2:$B$1047,2,FALSE)</f>
        <v xml:space="preserve">  </v>
      </c>
      <c r="G351" s="167"/>
      <c r="I351" s="168"/>
    </row>
    <row r="352" spans="1:9" ht="12.75">
      <c r="A352" s="141">
        <f t="shared" si="15"/>
        <v>0</v>
      </c>
      <c r="B352" s="160" t="str">
        <f>VLOOKUP(A352,Коды!$A$2:$B$1047,2,FALSE)</f>
        <v xml:space="preserve">  </v>
      </c>
      <c r="G352" s="167"/>
      <c r="I352" s="168"/>
    </row>
    <row r="353" spans="1:9" ht="12.75">
      <c r="A353" s="141">
        <f t="shared" si="15"/>
        <v>0</v>
      </c>
      <c r="B353" s="160" t="str">
        <f>VLOOKUP(A353,Коды!$A$2:$B$1047,2,FALSE)</f>
        <v xml:space="preserve">  </v>
      </c>
      <c r="G353" s="167"/>
      <c r="I353" s="168"/>
    </row>
    <row r="354" spans="1:9" ht="12.75">
      <c r="A354" s="141">
        <f t="shared" si="15"/>
        <v>0</v>
      </c>
      <c r="B354" s="160" t="str">
        <f>VLOOKUP(A354,Коды!$A$2:$B$1047,2,FALSE)</f>
        <v xml:space="preserve">  </v>
      </c>
      <c r="G354" s="167"/>
      <c r="I354" s="168"/>
    </row>
    <row r="355" spans="1:9" ht="12.75">
      <c r="A355" s="141">
        <f t="shared" si="15"/>
        <v>0</v>
      </c>
      <c r="B355" s="160" t="str">
        <f>VLOOKUP(A355,Коды!$A$2:$B$1047,2,FALSE)</f>
        <v xml:space="preserve">  </v>
      </c>
      <c r="G355" s="167"/>
      <c r="I355" s="168"/>
    </row>
    <row r="356" spans="1:9" ht="12.75">
      <c r="A356" s="141">
        <f t="shared" si="15"/>
        <v>0</v>
      </c>
      <c r="B356" s="160" t="str">
        <f>VLOOKUP(A356,Коды!$A$2:$B$1047,2,FALSE)</f>
        <v xml:space="preserve">  </v>
      </c>
      <c r="G356" s="167"/>
      <c r="I356" s="168"/>
    </row>
    <row r="357" spans="1:9" ht="12.75">
      <c r="A357" s="141">
        <f t="shared" si="15"/>
        <v>0</v>
      </c>
      <c r="B357" s="160" t="str">
        <f>VLOOKUP(A357,Коды!$A$2:$B$1047,2,FALSE)</f>
        <v xml:space="preserve">  </v>
      </c>
      <c r="G357" s="167"/>
      <c r="I357" s="168"/>
    </row>
    <row r="358" spans="1:9" ht="12.75">
      <c r="A358" s="141">
        <f t="shared" si="15"/>
        <v>0</v>
      </c>
      <c r="B358" s="160" t="str">
        <f>VLOOKUP(A358,Коды!$A$2:$B$1047,2,FALSE)</f>
        <v xml:space="preserve">  </v>
      </c>
      <c r="G358" s="167"/>
      <c r="I358" s="168"/>
    </row>
    <row r="359" spans="1:9" ht="12.75">
      <c r="A359" s="141">
        <f t="shared" si="15"/>
        <v>0</v>
      </c>
      <c r="B359" s="160" t="str">
        <f>VLOOKUP(A359,Коды!$A$2:$B$1047,2,FALSE)</f>
        <v xml:space="preserve">  </v>
      </c>
      <c r="G359" s="167"/>
      <c r="I359" s="168"/>
    </row>
    <row r="360" spans="1:9" ht="12.75">
      <c r="A360" s="141">
        <f t="shared" si="15"/>
        <v>0</v>
      </c>
      <c r="B360" s="160" t="str">
        <f>VLOOKUP(A360,Коды!$A$2:$B$1047,2,FALSE)</f>
        <v xml:space="preserve">  </v>
      </c>
      <c r="G360" s="167"/>
      <c r="I360" s="168"/>
    </row>
    <row r="361" spans="1:9" ht="12.75">
      <c r="A361" s="141">
        <f t="shared" si="15"/>
        <v>0</v>
      </c>
      <c r="B361" s="160" t="str">
        <f>VLOOKUP(A361,Коды!$A$2:$B$1047,2,FALSE)</f>
        <v xml:space="preserve">  </v>
      </c>
      <c r="G361" s="167"/>
      <c r="I361" s="168"/>
    </row>
    <row r="362" spans="1:9" ht="12.75">
      <c r="A362" s="141">
        <f t="shared" si="15"/>
        <v>0</v>
      </c>
      <c r="B362" s="160" t="str">
        <f>VLOOKUP(A362,Коды!$A$2:$B$1047,2,FALSE)</f>
        <v xml:space="preserve">  </v>
      </c>
      <c r="G362" s="167"/>
      <c r="I362" s="168"/>
    </row>
    <row r="363" spans="1:9" ht="12.75">
      <c r="A363" s="141">
        <f t="shared" si="15"/>
        <v>0</v>
      </c>
      <c r="B363" s="160" t="str">
        <f>VLOOKUP(A363,Коды!$A$2:$B$1047,2,FALSE)</f>
        <v xml:space="preserve">  </v>
      </c>
      <c r="G363" s="167"/>
      <c r="I363" s="168"/>
    </row>
    <row r="364" spans="1:9" ht="12.75">
      <c r="A364" s="141">
        <f t="shared" si="15"/>
        <v>0</v>
      </c>
      <c r="B364" s="160" t="str">
        <f>VLOOKUP(A364,Коды!$A$2:$B$1047,2,FALSE)</f>
        <v xml:space="preserve">  </v>
      </c>
      <c r="G364" s="167"/>
      <c r="I364" s="168"/>
    </row>
    <row r="365" spans="1:9" ht="12.75">
      <c r="A365" s="141">
        <f t="shared" si="15"/>
        <v>0</v>
      </c>
      <c r="B365" s="160" t="str">
        <f>VLOOKUP(A365,Коды!$A$2:$B$1047,2,FALSE)</f>
        <v xml:space="preserve">  </v>
      </c>
      <c r="G365" s="167"/>
      <c r="I365" s="168"/>
    </row>
    <row r="366" spans="1:9" ht="12.75">
      <c r="A366" s="141">
        <f t="shared" si="15"/>
        <v>0</v>
      </c>
      <c r="B366" s="160" t="str">
        <f>VLOOKUP(A366,Коды!$A$2:$B$1047,2,FALSE)</f>
        <v xml:space="preserve">  </v>
      </c>
      <c r="G366" s="167"/>
      <c r="I366" s="168"/>
    </row>
    <row r="367" spans="1:9" ht="12.75">
      <c r="A367" s="141">
        <f t="shared" si="15"/>
        <v>0</v>
      </c>
      <c r="B367" s="160" t="str">
        <f>VLOOKUP(A367,Коды!$A$2:$B$1047,2,FALSE)</f>
        <v xml:space="preserve">  </v>
      </c>
      <c r="G367" s="167"/>
      <c r="I367" s="168"/>
    </row>
    <row r="368" spans="1:9" ht="12.75">
      <c r="A368" s="141">
        <f t="shared" si="15"/>
        <v>0</v>
      </c>
      <c r="B368" s="160" t="str">
        <f>VLOOKUP(A368,Коды!$A$2:$B$1047,2,FALSE)</f>
        <v xml:space="preserve">  </v>
      </c>
      <c r="G368" s="167"/>
      <c r="I368" s="168"/>
    </row>
    <row r="369" spans="1:9" ht="12.75">
      <c r="A369" s="141">
        <f t="shared" si="15"/>
        <v>0</v>
      </c>
      <c r="B369" s="160" t="str">
        <f>VLOOKUP(A369,Коды!$A$2:$B$1047,2,FALSE)</f>
        <v xml:space="preserve">  </v>
      </c>
      <c r="G369" s="167"/>
      <c r="I369" s="168"/>
    </row>
    <row r="370" spans="1:9" ht="12.75">
      <c r="A370" s="141">
        <f t="shared" si="15"/>
        <v>0</v>
      </c>
      <c r="B370" s="160" t="str">
        <f>VLOOKUP(A370,Коды!$A$2:$B$1047,2,FALSE)</f>
        <v xml:space="preserve">  </v>
      </c>
      <c r="G370" s="167"/>
      <c r="I370" s="168"/>
    </row>
    <row r="371" spans="1:9" ht="12.75">
      <c r="A371" s="141">
        <f t="shared" si="15"/>
        <v>0</v>
      </c>
      <c r="B371" s="160" t="str">
        <f>VLOOKUP(A371,Коды!$A$2:$B$1047,2,FALSE)</f>
        <v xml:space="preserve">  </v>
      </c>
      <c r="G371" s="167"/>
      <c r="I371" s="168"/>
    </row>
    <row r="372" spans="1:9" ht="12.75">
      <c r="A372" s="141">
        <f t="shared" si="15"/>
        <v>0</v>
      </c>
      <c r="B372" s="160" t="str">
        <f>VLOOKUP(A372,Коды!$A$2:$B$1047,2,FALSE)</f>
        <v xml:space="preserve">  </v>
      </c>
      <c r="G372" s="167"/>
      <c r="I372" s="168"/>
    </row>
    <row r="373" spans="1:9" ht="12.75">
      <c r="A373" s="141">
        <f t="shared" si="15"/>
        <v>0</v>
      </c>
      <c r="B373" s="160" t="str">
        <f>VLOOKUP(A373,Коды!$A$2:$B$1047,2,FALSE)</f>
        <v xml:space="preserve">  </v>
      </c>
      <c r="G373" s="167"/>
      <c r="I373" s="168"/>
    </row>
    <row r="374" spans="1:9" ht="12.75">
      <c r="A374" s="141">
        <f t="shared" si="15"/>
        <v>0</v>
      </c>
      <c r="B374" s="160" t="str">
        <f>VLOOKUP(A374,Коды!$A$2:$B$1047,2,FALSE)</f>
        <v xml:space="preserve">  </v>
      </c>
      <c r="G374" s="167"/>
      <c r="I374" s="168"/>
    </row>
    <row r="375" spans="1:9" ht="12.75">
      <c r="A375" s="141">
        <f t="shared" si="15"/>
        <v>0</v>
      </c>
      <c r="B375" s="160" t="str">
        <f>VLOOKUP(A375,Коды!$A$2:$B$1047,2,FALSE)</f>
        <v xml:space="preserve">  </v>
      </c>
      <c r="G375" s="167"/>
      <c r="I375" s="168"/>
    </row>
    <row r="376" spans="1:9" ht="12.75">
      <c r="A376" s="141">
        <f t="shared" si="15"/>
        <v>0</v>
      </c>
      <c r="B376" s="160" t="str">
        <f>VLOOKUP(A376,Коды!$A$2:$B$1047,2,FALSE)</f>
        <v xml:space="preserve">  </v>
      </c>
      <c r="G376" s="167"/>
      <c r="I376" s="168"/>
    </row>
    <row r="377" spans="1:9" ht="12.75">
      <c r="A377" s="141">
        <f t="shared" si="15"/>
        <v>0</v>
      </c>
      <c r="B377" s="160" t="str">
        <f>VLOOKUP(A377,Коды!$A$2:$B$1047,2,FALSE)</f>
        <v xml:space="preserve">  </v>
      </c>
      <c r="G377" s="167"/>
      <c r="I377" s="168"/>
    </row>
    <row r="378" spans="1:9" ht="12.75">
      <c r="A378" s="141">
        <f t="shared" si="15"/>
        <v>0</v>
      </c>
      <c r="B378" s="160" t="str">
        <f>VLOOKUP(A378,Коды!$A$2:$B$1047,2,FALSE)</f>
        <v xml:space="preserve">  </v>
      </c>
      <c r="G378" s="167"/>
      <c r="I378" s="168"/>
    </row>
    <row r="379" spans="1:9" ht="12.75">
      <c r="A379" s="141">
        <f t="shared" si="15"/>
        <v>0</v>
      </c>
      <c r="B379" s="160" t="str">
        <f>VLOOKUP(A379,Коды!$A$2:$B$1047,2,FALSE)</f>
        <v xml:space="preserve">  </v>
      </c>
      <c r="G379" s="167"/>
      <c r="I379" s="168"/>
    </row>
    <row r="380" spans="1:9" ht="12.75">
      <c r="A380" s="141">
        <f t="shared" si="15"/>
        <v>0</v>
      </c>
      <c r="B380" s="160" t="str">
        <f>VLOOKUP(A380,Коды!$A$2:$B$1047,2,FALSE)</f>
        <v xml:space="preserve">  </v>
      </c>
      <c r="G380" s="167"/>
      <c r="I380" s="168"/>
    </row>
    <row r="381" spans="1:9" ht="12.75">
      <c r="A381" s="141">
        <f t="shared" si="15"/>
        <v>0</v>
      </c>
      <c r="B381" s="160" t="str">
        <f>VLOOKUP(A381,Коды!$A$2:$B$1047,2,FALSE)</f>
        <v xml:space="preserve">  </v>
      </c>
      <c r="G381" s="167"/>
      <c r="I381" s="168"/>
    </row>
    <row r="382" spans="1:9" ht="12.75">
      <c r="A382" s="141">
        <f t="shared" si="15"/>
        <v>0</v>
      </c>
      <c r="B382" s="160" t="str">
        <f>VLOOKUP(A382,Коды!$A$2:$B$1047,2,FALSE)</f>
        <v xml:space="preserve">  </v>
      </c>
      <c r="G382" s="167"/>
      <c r="I382" s="168"/>
    </row>
    <row r="383" spans="1:9" ht="12.75">
      <c r="A383" s="141">
        <f t="shared" si="15"/>
        <v>0</v>
      </c>
      <c r="B383" s="160" t="str">
        <f>VLOOKUP(A383,Коды!$A$2:$B$1047,2,FALSE)</f>
        <v xml:space="preserve">  </v>
      </c>
      <c r="G383" s="167"/>
      <c r="I383" s="168"/>
    </row>
    <row r="384" spans="1:9" ht="12.75">
      <c r="A384" s="141">
        <f t="shared" si="15"/>
        <v>0</v>
      </c>
      <c r="B384" s="160" t="str">
        <f>VLOOKUP(A384,Коды!$A$2:$B$1047,2,FALSE)</f>
        <v xml:space="preserve">  </v>
      </c>
      <c r="G384" s="167"/>
      <c r="I384" s="168"/>
    </row>
    <row r="385" spans="1:9" ht="12.75">
      <c r="A385" s="141">
        <f t="shared" si="15"/>
        <v>0</v>
      </c>
      <c r="B385" s="160" t="str">
        <f>VLOOKUP(A385,Коды!$A$2:$B$1047,2,FALSE)</f>
        <v xml:space="preserve">  </v>
      </c>
      <c r="G385" s="167"/>
      <c r="I385" s="168"/>
    </row>
    <row r="386" spans="1:9" ht="12.75">
      <c r="A386" s="141">
        <f t="shared" si="15"/>
        <v>0</v>
      </c>
      <c r="B386" s="160" t="str">
        <f>VLOOKUP(A386,Коды!$A$2:$B$1047,2,FALSE)</f>
        <v xml:space="preserve">  </v>
      </c>
      <c r="G386" s="167"/>
      <c r="I386" s="168"/>
    </row>
    <row r="387" spans="1:9" ht="12.75">
      <c r="A387" s="141">
        <f t="shared" si="15"/>
        <v>0</v>
      </c>
      <c r="B387" s="160" t="str">
        <f>VLOOKUP(A387,Коды!$A$2:$B$1047,2,FALSE)</f>
        <v xml:space="preserve">  </v>
      </c>
      <c r="G387" s="167"/>
      <c r="I387" s="168"/>
    </row>
    <row r="388" spans="1:9" ht="12.75">
      <c r="A388" s="141">
        <f t="shared" si="15"/>
        <v>0</v>
      </c>
      <c r="B388" s="160" t="str">
        <f>VLOOKUP(A388,Коды!$A$2:$B$1047,2,FALSE)</f>
        <v xml:space="preserve">  </v>
      </c>
      <c r="G388" s="167"/>
      <c r="I388" s="168"/>
    </row>
    <row r="389" spans="1:9" ht="12.75">
      <c r="A389" s="141">
        <f t="shared" si="15"/>
        <v>0</v>
      </c>
      <c r="B389" s="160" t="str">
        <f>VLOOKUP(A389,Коды!$A$2:$B$1047,2,FALSE)</f>
        <v xml:space="preserve">  </v>
      </c>
      <c r="G389" s="167"/>
      <c r="I389" s="168"/>
    </row>
    <row r="390" spans="1:9" ht="12.75">
      <c r="A390" s="141">
        <f t="shared" si="15"/>
        <v>0</v>
      </c>
      <c r="B390" s="160" t="str">
        <f>VLOOKUP(A390,Коды!$A$2:$B$1047,2,FALSE)</f>
        <v xml:space="preserve">  </v>
      </c>
      <c r="G390" s="167"/>
      <c r="I390" s="168"/>
    </row>
    <row r="391" spans="1:9" ht="12.75">
      <c r="A391" s="141">
        <f t="shared" si="15"/>
        <v>0</v>
      </c>
      <c r="B391" s="160" t="str">
        <f>VLOOKUP(A391,Коды!$A$2:$B$1047,2,FALSE)</f>
        <v xml:space="preserve">  </v>
      </c>
      <c r="G391" s="167"/>
      <c r="I391" s="168"/>
    </row>
    <row r="392" spans="1:9" ht="12.75">
      <c r="A392" s="141">
        <f aca="true" t="shared" si="16" ref="A392:A455">IF(H392&lt;&gt;0,H392,IF(G392&lt;&gt;0,G392,0))</f>
        <v>0</v>
      </c>
      <c r="B392" s="160" t="str">
        <f>VLOOKUP(A392,Коды!$A$2:$B$1047,2,FALSE)</f>
        <v xml:space="preserve">  </v>
      </c>
      <c r="G392" s="167"/>
      <c r="I392" s="168"/>
    </row>
    <row r="393" spans="1:9" ht="12.75">
      <c r="A393" s="141">
        <f t="shared" si="16"/>
        <v>0</v>
      </c>
      <c r="B393" s="160" t="str">
        <f>VLOOKUP(A393,Коды!$A$2:$B$1047,2,FALSE)</f>
        <v xml:space="preserve">  </v>
      </c>
      <c r="G393" s="167"/>
      <c r="I393" s="168"/>
    </row>
    <row r="394" spans="1:9" ht="12.75">
      <c r="A394" s="141">
        <f t="shared" si="16"/>
        <v>0</v>
      </c>
      <c r="B394" s="160" t="str">
        <f>VLOOKUP(A394,Коды!$A$2:$B$1047,2,FALSE)</f>
        <v xml:space="preserve">  </v>
      </c>
      <c r="G394" s="167"/>
      <c r="I394" s="168"/>
    </row>
    <row r="395" spans="1:9" ht="12.75">
      <c r="A395" s="141">
        <f t="shared" si="16"/>
        <v>0</v>
      </c>
      <c r="B395" s="160" t="str">
        <f>VLOOKUP(A395,Коды!$A$2:$B$1047,2,FALSE)</f>
        <v xml:space="preserve">  </v>
      </c>
      <c r="G395" s="167"/>
      <c r="I395" s="168"/>
    </row>
    <row r="396" spans="1:9" ht="12.75">
      <c r="A396" s="141">
        <f t="shared" si="16"/>
        <v>0</v>
      </c>
      <c r="B396" s="160" t="str">
        <f>VLOOKUP(A396,Коды!$A$2:$B$1047,2,FALSE)</f>
        <v xml:space="preserve">  </v>
      </c>
      <c r="G396" s="167"/>
      <c r="I396" s="168"/>
    </row>
    <row r="397" spans="1:9" ht="12.75">
      <c r="A397" s="141">
        <f t="shared" si="16"/>
        <v>0</v>
      </c>
      <c r="B397" s="160" t="str">
        <f>VLOOKUP(A397,Коды!$A$2:$B$1047,2,FALSE)</f>
        <v xml:space="preserve">  </v>
      </c>
      <c r="G397" s="167"/>
      <c r="I397" s="168"/>
    </row>
    <row r="398" spans="1:9" ht="12.75">
      <c r="A398" s="141">
        <f t="shared" si="16"/>
        <v>0</v>
      </c>
      <c r="B398" s="160" t="str">
        <f>VLOOKUP(A398,Коды!$A$2:$B$1047,2,FALSE)</f>
        <v xml:space="preserve">  </v>
      </c>
      <c r="G398" s="167"/>
      <c r="I398" s="168"/>
    </row>
    <row r="399" spans="1:9" ht="12.75">
      <c r="A399" s="141">
        <f t="shared" si="16"/>
        <v>0</v>
      </c>
      <c r="B399" s="160" t="str">
        <f>VLOOKUP(A399,Коды!$A$2:$B$1047,2,FALSE)</f>
        <v xml:space="preserve">  </v>
      </c>
      <c r="G399" s="167"/>
      <c r="I399" s="168"/>
    </row>
    <row r="400" spans="1:9" ht="12.75">
      <c r="A400" s="141">
        <f t="shared" si="16"/>
        <v>0</v>
      </c>
      <c r="B400" s="160" t="str">
        <f>VLOOKUP(A400,Коды!$A$2:$B$1047,2,FALSE)</f>
        <v xml:space="preserve">  </v>
      </c>
      <c r="G400" s="167"/>
      <c r="I400" s="168"/>
    </row>
    <row r="401" spans="1:9" ht="12.75">
      <c r="A401" s="141">
        <f t="shared" si="16"/>
        <v>0</v>
      </c>
      <c r="B401" s="160" t="str">
        <f>VLOOKUP(A401,Коды!$A$2:$B$1047,2,FALSE)</f>
        <v xml:space="preserve">  </v>
      </c>
      <c r="G401" s="167"/>
      <c r="I401" s="168"/>
    </row>
    <row r="402" spans="1:9" ht="12.75">
      <c r="A402" s="141">
        <f t="shared" si="16"/>
        <v>0</v>
      </c>
      <c r="B402" s="160" t="str">
        <f>VLOOKUP(A402,Коды!$A$2:$B$1047,2,FALSE)</f>
        <v xml:space="preserve">  </v>
      </c>
      <c r="G402" s="167"/>
      <c r="I402" s="168"/>
    </row>
    <row r="403" spans="1:9" ht="12.75">
      <c r="A403" s="141">
        <f t="shared" si="16"/>
        <v>0</v>
      </c>
      <c r="B403" s="160" t="str">
        <f>VLOOKUP(A403,Коды!$A$2:$B$1047,2,FALSE)</f>
        <v xml:space="preserve">  </v>
      </c>
      <c r="G403" s="167"/>
      <c r="I403" s="168"/>
    </row>
    <row r="404" spans="1:9" ht="12.75">
      <c r="A404" s="141">
        <f t="shared" si="16"/>
        <v>0</v>
      </c>
      <c r="B404" s="160" t="str">
        <f>VLOOKUP(A404,Коды!$A$2:$B$1047,2,FALSE)</f>
        <v xml:space="preserve">  </v>
      </c>
      <c r="G404" s="167"/>
      <c r="I404" s="168"/>
    </row>
    <row r="405" spans="1:9" ht="12.75">
      <c r="A405" s="141">
        <f t="shared" si="16"/>
        <v>0</v>
      </c>
      <c r="B405" s="160" t="str">
        <f>VLOOKUP(A405,Коды!$A$2:$B$1047,2,FALSE)</f>
        <v xml:space="preserve">  </v>
      </c>
      <c r="G405" s="167"/>
      <c r="I405" s="168"/>
    </row>
    <row r="406" spans="1:9" ht="12.75">
      <c r="A406" s="141">
        <f t="shared" si="16"/>
        <v>0</v>
      </c>
      <c r="B406" s="160" t="str">
        <f>VLOOKUP(A406,Коды!$A$2:$B$1047,2,FALSE)</f>
        <v xml:space="preserve">  </v>
      </c>
      <c r="G406" s="167"/>
      <c r="I406" s="168"/>
    </row>
    <row r="407" spans="1:9" ht="12.75">
      <c r="A407" s="141">
        <f t="shared" si="16"/>
        <v>0</v>
      </c>
      <c r="B407" s="160" t="str">
        <f>VLOOKUP(A407,Коды!$A$2:$B$1047,2,FALSE)</f>
        <v xml:space="preserve">  </v>
      </c>
      <c r="G407" s="167"/>
      <c r="I407" s="168"/>
    </row>
    <row r="408" spans="1:9" ht="12.75">
      <c r="A408" s="141">
        <f t="shared" si="16"/>
        <v>0</v>
      </c>
      <c r="B408" s="160" t="str">
        <f>VLOOKUP(A408,Коды!$A$2:$B$1047,2,FALSE)</f>
        <v xml:space="preserve">  </v>
      </c>
      <c r="G408" s="167"/>
      <c r="I408" s="168"/>
    </row>
    <row r="409" spans="1:9" ht="12.75">
      <c r="A409" s="141">
        <f t="shared" si="16"/>
        <v>0</v>
      </c>
      <c r="B409" s="160" t="str">
        <f>VLOOKUP(A409,Коды!$A$2:$B$1047,2,FALSE)</f>
        <v xml:space="preserve">  </v>
      </c>
      <c r="G409" s="167"/>
      <c r="I409" s="168"/>
    </row>
    <row r="410" spans="1:9" ht="12.75">
      <c r="A410" s="141">
        <f t="shared" si="16"/>
        <v>0</v>
      </c>
      <c r="B410" s="160" t="str">
        <f>VLOOKUP(A410,Коды!$A$2:$B$1047,2,FALSE)</f>
        <v xml:space="preserve">  </v>
      </c>
      <c r="G410" s="167"/>
      <c r="I410" s="168"/>
    </row>
    <row r="411" spans="1:9" ht="12.75">
      <c r="A411" s="141">
        <f t="shared" si="16"/>
        <v>0</v>
      </c>
      <c r="B411" s="160" t="str">
        <f>VLOOKUP(A411,Коды!$A$2:$B$1047,2,FALSE)</f>
        <v xml:space="preserve">  </v>
      </c>
      <c r="G411" s="167"/>
      <c r="I411" s="168"/>
    </row>
    <row r="412" spans="1:9" ht="12.75">
      <c r="A412" s="141">
        <f t="shared" si="16"/>
        <v>0</v>
      </c>
      <c r="B412" s="160" t="str">
        <f>VLOOKUP(A412,Коды!$A$2:$B$1047,2,FALSE)</f>
        <v xml:space="preserve">  </v>
      </c>
      <c r="G412" s="167"/>
      <c r="I412" s="168"/>
    </row>
    <row r="413" spans="1:9" ht="12.75">
      <c r="A413" s="141">
        <f t="shared" si="16"/>
        <v>0</v>
      </c>
      <c r="B413" s="160" t="str">
        <f>VLOOKUP(A413,Коды!$A$2:$B$1047,2,FALSE)</f>
        <v xml:space="preserve">  </v>
      </c>
      <c r="G413" s="167"/>
      <c r="I413" s="168"/>
    </row>
    <row r="414" spans="1:9" ht="12.75">
      <c r="A414" s="141">
        <f t="shared" si="16"/>
        <v>0</v>
      </c>
      <c r="B414" s="160" t="str">
        <f>VLOOKUP(A414,Коды!$A$2:$B$1047,2,FALSE)</f>
        <v xml:space="preserve">  </v>
      </c>
      <c r="G414" s="167"/>
      <c r="I414" s="168"/>
    </row>
    <row r="415" spans="1:9" ht="12.75">
      <c r="A415" s="141">
        <f t="shared" si="16"/>
        <v>0</v>
      </c>
      <c r="B415" s="160" t="str">
        <f>VLOOKUP(A415,Коды!$A$2:$B$1047,2,FALSE)</f>
        <v xml:space="preserve">  </v>
      </c>
      <c r="G415" s="167"/>
      <c r="I415" s="168"/>
    </row>
    <row r="416" spans="1:9" ht="12.75">
      <c r="A416" s="141">
        <f t="shared" si="16"/>
        <v>0</v>
      </c>
      <c r="B416" s="160" t="str">
        <f>VLOOKUP(A416,Коды!$A$2:$B$1047,2,FALSE)</f>
        <v xml:space="preserve">  </v>
      </c>
      <c r="G416" s="167"/>
      <c r="I416" s="168"/>
    </row>
    <row r="417" spans="1:9" ht="12.75">
      <c r="A417" s="141">
        <f t="shared" si="16"/>
        <v>0</v>
      </c>
      <c r="B417" s="160" t="str">
        <f>VLOOKUP(A417,Коды!$A$2:$B$1047,2,FALSE)</f>
        <v xml:space="preserve">  </v>
      </c>
      <c r="G417" s="167"/>
      <c r="I417" s="168"/>
    </row>
    <row r="418" spans="1:9" ht="12.75">
      <c r="A418" s="141">
        <f t="shared" si="16"/>
        <v>0</v>
      </c>
      <c r="B418" s="160" t="str">
        <f>VLOOKUP(A418,Коды!$A$2:$B$1047,2,FALSE)</f>
        <v xml:space="preserve">  </v>
      </c>
      <c r="G418" s="167"/>
      <c r="I418" s="168"/>
    </row>
    <row r="419" spans="1:9" ht="12.75">
      <c r="A419" s="141">
        <f t="shared" si="16"/>
        <v>0</v>
      </c>
      <c r="B419" s="160" t="str">
        <f>VLOOKUP(A419,Коды!$A$2:$B$1047,2,FALSE)</f>
        <v xml:space="preserve">  </v>
      </c>
      <c r="G419" s="167"/>
      <c r="I419" s="168"/>
    </row>
    <row r="420" spans="1:9" ht="12.75">
      <c r="A420" s="141">
        <f t="shared" si="16"/>
        <v>0</v>
      </c>
      <c r="B420" s="160" t="str">
        <f>VLOOKUP(A420,Коды!$A$2:$B$1047,2,FALSE)</f>
        <v xml:space="preserve">  </v>
      </c>
      <c r="G420" s="167"/>
      <c r="I420" s="168"/>
    </row>
    <row r="421" spans="1:9" ht="12.75">
      <c r="A421" s="141">
        <f t="shared" si="16"/>
        <v>0</v>
      </c>
      <c r="B421" s="160" t="str">
        <f>VLOOKUP(A421,Коды!$A$2:$B$1047,2,FALSE)</f>
        <v xml:space="preserve">  </v>
      </c>
      <c r="G421" s="167"/>
      <c r="I421" s="168"/>
    </row>
    <row r="422" spans="1:9" ht="12.75">
      <c r="A422" s="141">
        <f t="shared" si="16"/>
        <v>0</v>
      </c>
      <c r="B422" s="160" t="str">
        <f>VLOOKUP(A422,Коды!$A$2:$B$1047,2,FALSE)</f>
        <v xml:space="preserve">  </v>
      </c>
      <c r="G422" s="167"/>
      <c r="I422" s="168"/>
    </row>
    <row r="423" spans="1:9" ht="12.75">
      <c r="A423" s="141">
        <f t="shared" si="16"/>
        <v>0</v>
      </c>
      <c r="B423" s="160" t="str">
        <f>VLOOKUP(A423,Коды!$A$2:$B$1047,2,FALSE)</f>
        <v xml:space="preserve">  </v>
      </c>
      <c r="G423" s="167"/>
      <c r="I423" s="168"/>
    </row>
    <row r="424" spans="1:9" ht="12.75">
      <c r="A424" s="141">
        <f t="shared" si="16"/>
        <v>0</v>
      </c>
      <c r="B424" s="160" t="str">
        <f>VLOOKUP(A424,Коды!$A$2:$B$1047,2,FALSE)</f>
        <v xml:space="preserve">  </v>
      </c>
      <c r="G424" s="167"/>
      <c r="I424" s="168"/>
    </row>
    <row r="425" spans="1:9" ht="12.75">
      <c r="A425" s="141">
        <f t="shared" si="16"/>
        <v>0</v>
      </c>
      <c r="B425" s="160" t="str">
        <f>VLOOKUP(A425,Коды!$A$2:$B$1047,2,FALSE)</f>
        <v xml:space="preserve">  </v>
      </c>
      <c r="G425" s="167"/>
      <c r="I425" s="168"/>
    </row>
    <row r="426" spans="1:9" ht="12.75">
      <c r="A426" s="141">
        <f t="shared" si="16"/>
        <v>0</v>
      </c>
      <c r="B426" s="160" t="str">
        <f>VLOOKUP(A426,Коды!$A$2:$B$1047,2,FALSE)</f>
        <v xml:space="preserve">  </v>
      </c>
      <c r="G426" s="167"/>
      <c r="I426" s="168"/>
    </row>
    <row r="427" spans="1:9" ht="12.75">
      <c r="A427" s="141">
        <f t="shared" si="16"/>
        <v>0</v>
      </c>
      <c r="B427" s="160" t="str">
        <f>VLOOKUP(A427,Коды!$A$2:$B$1047,2,FALSE)</f>
        <v xml:space="preserve">  </v>
      </c>
      <c r="G427" s="167"/>
      <c r="I427" s="168"/>
    </row>
    <row r="428" spans="1:9" ht="12.75">
      <c r="A428" s="141">
        <f t="shared" si="16"/>
        <v>0</v>
      </c>
      <c r="B428" s="160" t="str">
        <f>VLOOKUP(A428,Коды!$A$2:$B$1047,2,FALSE)</f>
        <v xml:space="preserve">  </v>
      </c>
      <c r="G428" s="167"/>
      <c r="I428" s="168"/>
    </row>
    <row r="429" spans="1:9" ht="12.75">
      <c r="A429" s="141">
        <f t="shared" si="16"/>
        <v>0</v>
      </c>
      <c r="B429" s="160" t="str">
        <f>VLOOKUP(A429,Коды!$A$2:$B$1047,2,FALSE)</f>
        <v xml:space="preserve">  </v>
      </c>
      <c r="G429" s="167"/>
      <c r="I429" s="168"/>
    </row>
    <row r="430" spans="1:9" ht="12.75">
      <c r="A430" s="141">
        <f t="shared" si="16"/>
        <v>0</v>
      </c>
      <c r="B430" s="160" t="str">
        <f>VLOOKUP(A430,Коды!$A$2:$B$1047,2,FALSE)</f>
        <v xml:space="preserve">  </v>
      </c>
      <c r="G430" s="167"/>
      <c r="I430" s="168"/>
    </row>
    <row r="431" spans="1:9" ht="12.75">
      <c r="A431" s="141">
        <f t="shared" si="16"/>
        <v>0</v>
      </c>
      <c r="B431" s="160" t="str">
        <f>VLOOKUP(A431,Коды!$A$2:$B$1047,2,FALSE)</f>
        <v xml:space="preserve">  </v>
      </c>
      <c r="G431" s="167"/>
      <c r="I431" s="168"/>
    </row>
    <row r="432" spans="1:9" ht="12.75">
      <c r="A432" s="141">
        <f t="shared" si="16"/>
        <v>0</v>
      </c>
      <c r="B432" s="160" t="str">
        <f>VLOOKUP(A432,Коды!$A$2:$B$1047,2,FALSE)</f>
        <v xml:space="preserve">  </v>
      </c>
      <c r="G432" s="167"/>
      <c r="I432" s="168"/>
    </row>
    <row r="433" spans="1:9" ht="12.75">
      <c r="A433" s="141">
        <f t="shared" si="16"/>
        <v>0</v>
      </c>
      <c r="B433" s="160" t="str">
        <f>VLOOKUP(A433,Коды!$A$2:$B$1047,2,FALSE)</f>
        <v xml:space="preserve">  </v>
      </c>
      <c r="G433" s="167"/>
      <c r="I433" s="168"/>
    </row>
    <row r="434" spans="1:9" ht="12.75">
      <c r="A434" s="141">
        <f t="shared" si="16"/>
        <v>0</v>
      </c>
      <c r="B434" s="160" t="str">
        <f>VLOOKUP(A434,Коды!$A$2:$B$1047,2,FALSE)</f>
        <v xml:space="preserve">  </v>
      </c>
      <c r="G434" s="167"/>
      <c r="I434" s="168"/>
    </row>
    <row r="435" spans="1:9" ht="12.75">
      <c r="A435" s="141">
        <f t="shared" si="16"/>
        <v>0</v>
      </c>
      <c r="B435" s="160" t="str">
        <f>VLOOKUP(A435,Коды!$A$2:$B$1047,2,FALSE)</f>
        <v xml:space="preserve">  </v>
      </c>
      <c r="G435" s="167"/>
      <c r="I435" s="168"/>
    </row>
    <row r="436" spans="1:9" ht="12.75">
      <c r="A436" s="141">
        <f t="shared" si="16"/>
        <v>0</v>
      </c>
      <c r="B436" s="160" t="str">
        <f>VLOOKUP(A436,Коды!$A$2:$B$1047,2,FALSE)</f>
        <v xml:space="preserve">  </v>
      </c>
      <c r="G436" s="167"/>
      <c r="I436" s="168"/>
    </row>
    <row r="437" spans="1:9" ht="12.75">
      <c r="A437" s="141">
        <f t="shared" si="16"/>
        <v>0</v>
      </c>
      <c r="B437" s="160" t="str">
        <f>VLOOKUP(A437,Коды!$A$2:$B$1047,2,FALSE)</f>
        <v xml:space="preserve">  </v>
      </c>
      <c r="G437" s="167"/>
      <c r="I437" s="168"/>
    </row>
    <row r="438" spans="1:9" ht="12.75">
      <c r="A438" s="141">
        <f t="shared" si="16"/>
        <v>0</v>
      </c>
      <c r="B438" s="160" t="str">
        <f>VLOOKUP(A438,Коды!$A$2:$B$1047,2,FALSE)</f>
        <v xml:space="preserve">  </v>
      </c>
      <c r="G438" s="167"/>
      <c r="I438" s="168"/>
    </row>
    <row r="439" spans="1:9" ht="12.75">
      <c r="A439" s="141">
        <f t="shared" si="16"/>
        <v>0</v>
      </c>
      <c r="B439" s="160" t="str">
        <f>VLOOKUP(A439,Коды!$A$2:$B$1047,2,FALSE)</f>
        <v xml:space="preserve">  </v>
      </c>
      <c r="G439" s="167"/>
      <c r="I439" s="168"/>
    </row>
    <row r="440" spans="1:9" ht="12.75">
      <c r="A440" s="141">
        <f t="shared" si="16"/>
        <v>0</v>
      </c>
      <c r="B440" s="160" t="str">
        <f>VLOOKUP(A440,Коды!$A$2:$B$1047,2,FALSE)</f>
        <v xml:space="preserve">  </v>
      </c>
      <c r="G440" s="167"/>
      <c r="I440" s="168"/>
    </row>
    <row r="441" spans="1:9" ht="12.75">
      <c r="A441" s="141">
        <f t="shared" si="16"/>
        <v>0</v>
      </c>
      <c r="B441" s="160" t="str">
        <f>VLOOKUP(A441,Коды!$A$2:$B$1047,2,FALSE)</f>
        <v xml:space="preserve">  </v>
      </c>
      <c r="G441" s="167"/>
      <c r="I441" s="168"/>
    </row>
    <row r="442" spans="1:9" ht="12.75">
      <c r="A442" s="141">
        <f t="shared" si="16"/>
        <v>0</v>
      </c>
      <c r="B442" s="160" t="str">
        <f>VLOOKUP(A442,Коды!$A$2:$B$1047,2,FALSE)</f>
        <v xml:space="preserve">  </v>
      </c>
      <c r="G442" s="167"/>
      <c r="I442" s="168"/>
    </row>
    <row r="443" spans="1:9" ht="12.75">
      <c r="A443" s="141">
        <f t="shared" si="16"/>
        <v>0</v>
      </c>
      <c r="B443" s="160" t="str">
        <f>VLOOKUP(A443,Коды!$A$2:$B$1047,2,FALSE)</f>
        <v xml:space="preserve">  </v>
      </c>
      <c r="G443" s="167"/>
      <c r="I443" s="168"/>
    </row>
    <row r="444" spans="1:9" ht="12.75">
      <c r="A444" s="141">
        <f t="shared" si="16"/>
        <v>0</v>
      </c>
      <c r="B444" s="160" t="str">
        <f>VLOOKUP(A444,Коды!$A$2:$B$1047,2,FALSE)</f>
        <v xml:space="preserve">  </v>
      </c>
      <c r="G444" s="167"/>
      <c r="I444" s="168"/>
    </row>
    <row r="445" spans="1:9" ht="12.75">
      <c r="A445" s="141">
        <f t="shared" si="16"/>
        <v>0</v>
      </c>
      <c r="B445" s="160" t="str">
        <f>VLOOKUP(A445,Коды!$A$2:$B$1047,2,FALSE)</f>
        <v xml:space="preserve">  </v>
      </c>
      <c r="G445" s="167"/>
      <c r="I445" s="168"/>
    </row>
    <row r="446" spans="1:9" ht="12.75">
      <c r="A446" s="141">
        <f t="shared" si="16"/>
        <v>0</v>
      </c>
      <c r="B446" s="160" t="str">
        <f>VLOOKUP(A446,Коды!$A$2:$B$1047,2,FALSE)</f>
        <v xml:space="preserve">  </v>
      </c>
      <c r="G446" s="167"/>
      <c r="I446" s="168"/>
    </row>
    <row r="447" spans="1:9" ht="12.75">
      <c r="A447" s="141">
        <f t="shared" si="16"/>
        <v>0</v>
      </c>
      <c r="B447" s="160" t="str">
        <f>VLOOKUP(A447,Коды!$A$2:$B$1047,2,FALSE)</f>
        <v xml:space="preserve">  </v>
      </c>
      <c r="G447" s="167"/>
      <c r="I447" s="168"/>
    </row>
    <row r="448" spans="1:9" ht="12.75">
      <c r="A448" s="141">
        <f t="shared" si="16"/>
        <v>0</v>
      </c>
      <c r="B448" s="160" t="str">
        <f>VLOOKUP(A448,Коды!$A$2:$B$1047,2,FALSE)</f>
        <v xml:space="preserve">  </v>
      </c>
      <c r="G448" s="167"/>
      <c r="I448" s="168"/>
    </row>
    <row r="449" spans="1:9" ht="12.75">
      <c r="A449" s="141">
        <f t="shared" si="16"/>
        <v>0</v>
      </c>
      <c r="B449" s="160" t="str">
        <f>VLOOKUP(A449,Коды!$A$2:$B$1047,2,FALSE)</f>
        <v xml:space="preserve">  </v>
      </c>
      <c r="G449" s="167"/>
      <c r="I449" s="168"/>
    </row>
    <row r="450" spans="1:9" ht="12.75">
      <c r="A450" s="141">
        <f t="shared" si="16"/>
        <v>0</v>
      </c>
      <c r="B450" s="160" t="str">
        <f>VLOOKUP(A450,Коды!$A$2:$B$1047,2,FALSE)</f>
        <v xml:space="preserve">  </v>
      </c>
      <c r="G450" s="167"/>
      <c r="I450" s="168"/>
    </row>
    <row r="451" spans="1:9" ht="12.75">
      <c r="A451" s="141">
        <f t="shared" si="16"/>
        <v>0</v>
      </c>
      <c r="B451" s="160" t="str">
        <f>VLOOKUP(A451,Коды!$A$2:$B$1047,2,FALSE)</f>
        <v xml:space="preserve">  </v>
      </c>
      <c r="G451" s="167"/>
      <c r="I451" s="168"/>
    </row>
    <row r="452" spans="1:9" ht="12.75">
      <c r="A452" s="141">
        <f t="shared" si="16"/>
        <v>0</v>
      </c>
      <c r="B452" s="160" t="str">
        <f>VLOOKUP(A452,Коды!$A$2:$B$1047,2,FALSE)</f>
        <v xml:space="preserve">  </v>
      </c>
      <c r="G452" s="167"/>
      <c r="I452" s="168"/>
    </row>
    <row r="453" spans="1:9" ht="12.75">
      <c r="A453" s="141">
        <f t="shared" si="16"/>
        <v>0</v>
      </c>
      <c r="B453" s="160" t="str">
        <f>VLOOKUP(A453,Коды!$A$2:$B$1047,2,FALSE)</f>
        <v xml:space="preserve">  </v>
      </c>
      <c r="G453" s="167"/>
      <c r="I453" s="168"/>
    </row>
    <row r="454" spans="1:9" ht="12.75">
      <c r="A454" s="141">
        <f t="shared" si="16"/>
        <v>0</v>
      </c>
      <c r="B454" s="160" t="str">
        <f>VLOOKUP(A454,Коды!$A$2:$B$1047,2,FALSE)</f>
        <v xml:space="preserve">  </v>
      </c>
      <c r="G454" s="167"/>
      <c r="I454" s="168"/>
    </row>
    <row r="455" spans="1:9" ht="12.75">
      <c r="A455" s="141">
        <f t="shared" si="16"/>
        <v>0</v>
      </c>
      <c r="B455" s="160" t="str">
        <f>VLOOKUP(A455,Коды!$A$2:$B$1047,2,FALSE)</f>
        <v xml:space="preserve">  </v>
      </c>
      <c r="G455" s="167"/>
      <c r="I455" s="168"/>
    </row>
    <row r="456" spans="1:9" ht="12.75">
      <c r="A456" s="141">
        <f aca="true" t="shared" si="17" ref="A456:A502">IF(H456&lt;&gt;0,H456,IF(G456&lt;&gt;0,G456,0))</f>
        <v>0</v>
      </c>
      <c r="B456" s="160" t="str">
        <f>VLOOKUP(A456,Коды!$A$2:$B$1047,2,FALSE)</f>
        <v xml:space="preserve">  </v>
      </c>
      <c r="G456" s="167"/>
      <c r="I456" s="168"/>
    </row>
    <row r="457" spans="1:9" ht="12.75">
      <c r="A457" s="141">
        <f t="shared" si="17"/>
        <v>0</v>
      </c>
      <c r="B457" s="160" t="str">
        <f>VLOOKUP(A457,Коды!$A$2:$B$1047,2,FALSE)</f>
        <v xml:space="preserve">  </v>
      </c>
      <c r="G457" s="167"/>
      <c r="I457" s="168"/>
    </row>
    <row r="458" spans="1:9" ht="12.75">
      <c r="A458" s="141">
        <f t="shared" si="17"/>
        <v>0</v>
      </c>
      <c r="B458" s="160" t="str">
        <f>VLOOKUP(A458,Коды!$A$2:$B$1047,2,FALSE)</f>
        <v xml:space="preserve">  </v>
      </c>
      <c r="G458" s="167"/>
      <c r="I458" s="168"/>
    </row>
    <row r="459" spans="1:9" ht="12.75">
      <c r="A459" s="141">
        <f t="shared" si="17"/>
        <v>0</v>
      </c>
      <c r="B459" s="160" t="str">
        <f>VLOOKUP(A459,Коды!$A$2:$B$1047,2,FALSE)</f>
        <v xml:space="preserve">  </v>
      </c>
      <c r="G459" s="167"/>
      <c r="I459" s="168"/>
    </row>
    <row r="460" spans="1:9" ht="12.75">
      <c r="A460" s="141">
        <f t="shared" si="17"/>
        <v>0</v>
      </c>
      <c r="B460" s="160" t="str">
        <f>VLOOKUP(A460,Коды!$A$2:$B$1047,2,FALSE)</f>
        <v xml:space="preserve">  </v>
      </c>
      <c r="G460" s="167"/>
      <c r="I460" s="168"/>
    </row>
    <row r="461" spans="1:9" ht="12.75">
      <c r="A461" s="141">
        <f t="shared" si="17"/>
        <v>0</v>
      </c>
      <c r="B461" s="160" t="str">
        <f>VLOOKUP(A461,Коды!$A$2:$B$1047,2,FALSE)</f>
        <v xml:space="preserve">  </v>
      </c>
      <c r="G461" s="167"/>
      <c r="I461" s="168"/>
    </row>
    <row r="462" spans="1:9" ht="12.75">
      <c r="A462" s="141">
        <f t="shared" si="17"/>
        <v>0</v>
      </c>
      <c r="B462" s="160" t="str">
        <f>VLOOKUP(A462,Коды!$A$2:$B$1047,2,FALSE)</f>
        <v xml:space="preserve">  </v>
      </c>
      <c r="G462" s="167"/>
      <c r="I462" s="168"/>
    </row>
    <row r="463" spans="1:9" ht="12.75">
      <c r="A463" s="141">
        <f t="shared" si="17"/>
        <v>0</v>
      </c>
      <c r="B463" s="160" t="str">
        <f>VLOOKUP(A463,Коды!$A$2:$B$1047,2,FALSE)</f>
        <v xml:space="preserve">  </v>
      </c>
      <c r="G463" s="167"/>
      <c r="I463" s="168"/>
    </row>
    <row r="464" spans="1:9" ht="12.75">
      <c r="A464" s="141">
        <f t="shared" si="17"/>
        <v>0</v>
      </c>
      <c r="B464" s="160" t="str">
        <f>VLOOKUP(A464,Коды!$A$2:$B$1047,2,FALSE)</f>
        <v xml:space="preserve">  </v>
      </c>
      <c r="G464" s="167"/>
      <c r="I464" s="168"/>
    </row>
    <row r="465" spans="1:9" ht="12.75">
      <c r="A465" s="141">
        <f t="shared" si="17"/>
        <v>0</v>
      </c>
      <c r="B465" s="160" t="str">
        <f>VLOOKUP(A465,Коды!$A$2:$B$1047,2,FALSE)</f>
        <v xml:space="preserve">  </v>
      </c>
      <c r="G465" s="167"/>
      <c r="I465" s="168"/>
    </row>
    <row r="466" spans="1:9" ht="12.75">
      <c r="A466" s="141">
        <f t="shared" si="17"/>
        <v>0</v>
      </c>
      <c r="B466" s="160" t="str">
        <f>VLOOKUP(A466,Коды!$A$2:$B$1047,2,FALSE)</f>
        <v xml:space="preserve">  </v>
      </c>
      <c r="G466" s="167"/>
      <c r="I466" s="168"/>
    </row>
    <row r="467" spans="1:9" ht="12.75">
      <c r="A467" s="141">
        <f t="shared" si="17"/>
        <v>0</v>
      </c>
      <c r="B467" s="160" t="str">
        <f>VLOOKUP(A467,Коды!$A$2:$B$1047,2,FALSE)</f>
        <v xml:space="preserve">  </v>
      </c>
      <c r="G467" s="167"/>
      <c r="I467" s="168"/>
    </row>
    <row r="468" spans="1:9" ht="12.75">
      <c r="A468" s="141">
        <f t="shared" si="17"/>
        <v>0</v>
      </c>
      <c r="B468" s="160" t="str">
        <f>VLOOKUP(A468,Коды!$A$2:$B$1047,2,FALSE)</f>
        <v xml:space="preserve">  </v>
      </c>
      <c r="G468" s="167"/>
      <c r="I468" s="168"/>
    </row>
    <row r="469" spans="1:9" ht="12.75">
      <c r="A469" s="141">
        <f t="shared" si="17"/>
        <v>0</v>
      </c>
      <c r="B469" s="160" t="str">
        <f>VLOOKUP(A469,Коды!$A$2:$B$1047,2,FALSE)</f>
        <v xml:space="preserve">  </v>
      </c>
      <c r="G469" s="167"/>
      <c r="I469" s="168"/>
    </row>
    <row r="470" spans="1:9" ht="12.75">
      <c r="A470" s="141">
        <f t="shared" si="17"/>
        <v>0</v>
      </c>
      <c r="B470" s="160" t="str">
        <f>VLOOKUP(A470,Коды!$A$2:$B$1047,2,FALSE)</f>
        <v xml:space="preserve">  </v>
      </c>
      <c r="G470" s="167"/>
      <c r="I470" s="168"/>
    </row>
    <row r="471" spans="1:9" ht="12.75">
      <c r="A471" s="141">
        <f t="shared" si="17"/>
        <v>0</v>
      </c>
      <c r="B471" s="160" t="str">
        <f>VLOOKUP(A471,Коды!$A$2:$B$1047,2,FALSE)</f>
        <v xml:space="preserve">  </v>
      </c>
      <c r="G471" s="167"/>
      <c r="I471" s="168"/>
    </row>
    <row r="472" spans="1:9" ht="12.75">
      <c r="A472" s="141">
        <f t="shared" si="17"/>
        <v>0</v>
      </c>
      <c r="B472" s="160" t="str">
        <f>VLOOKUP(A472,Коды!$A$2:$B$1047,2,FALSE)</f>
        <v xml:space="preserve">  </v>
      </c>
      <c r="G472" s="167"/>
      <c r="I472" s="168"/>
    </row>
    <row r="473" spans="1:9" ht="12.75">
      <c r="A473" s="141">
        <f t="shared" si="17"/>
        <v>0</v>
      </c>
      <c r="B473" s="160" t="str">
        <f>VLOOKUP(A473,Коды!$A$2:$B$1047,2,FALSE)</f>
        <v xml:space="preserve">  </v>
      </c>
      <c r="G473" s="167"/>
      <c r="I473" s="168"/>
    </row>
    <row r="474" spans="1:9" ht="12.75">
      <c r="A474" s="141">
        <f t="shared" si="17"/>
        <v>0</v>
      </c>
      <c r="B474" s="160" t="str">
        <f>VLOOKUP(A474,Коды!$A$2:$B$1047,2,FALSE)</f>
        <v xml:space="preserve">  </v>
      </c>
      <c r="G474" s="167"/>
      <c r="I474" s="168"/>
    </row>
    <row r="475" spans="1:9" ht="12.75">
      <c r="A475" s="141">
        <f t="shared" si="17"/>
        <v>0</v>
      </c>
      <c r="B475" s="160" t="str">
        <f>VLOOKUP(A475,Коды!$A$2:$B$1047,2,FALSE)</f>
        <v xml:space="preserve">  </v>
      </c>
      <c r="G475" s="167"/>
      <c r="I475" s="168"/>
    </row>
    <row r="476" spans="1:9" ht="12.75">
      <c r="A476" s="141">
        <f t="shared" si="17"/>
        <v>0</v>
      </c>
      <c r="B476" s="160" t="str">
        <f>VLOOKUP(A476,Коды!$A$2:$B$1047,2,FALSE)</f>
        <v xml:space="preserve">  </v>
      </c>
      <c r="G476" s="167"/>
      <c r="I476" s="168"/>
    </row>
    <row r="477" spans="1:9" ht="12.75">
      <c r="A477" s="141">
        <f t="shared" si="17"/>
        <v>0</v>
      </c>
      <c r="B477" s="160" t="str">
        <f>VLOOKUP(A477,Коды!$A$2:$B$1047,2,FALSE)</f>
        <v xml:space="preserve">  </v>
      </c>
      <c r="G477" s="167"/>
      <c r="I477" s="168"/>
    </row>
    <row r="478" spans="1:9" ht="12.75">
      <c r="A478" s="141">
        <f t="shared" si="17"/>
        <v>0</v>
      </c>
      <c r="B478" s="160" t="str">
        <f>VLOOKUP(A478,Коды!$A$2:$B$1047,2,FALSE)</f>
        <v xml:space="preserve">  </v>
      </c>
      <c r="G478" s="167"/>
      <c r="I478" s="168"/>
    </row>
    <row r="479" spans="1:9" ht="12.75">
      <c r="A479" s="141">
        <f t="shared" si="17"/>
        <v>0</v>
      </c>
      <c r="B479" s="160" t="str">
        <f>VLOOKUP(A479,Коды!$A$2:$B$1047,2,FALSE)</f>
        <v xml:space="preserve">  </v>
      </c>
      <c r="G479" s="167"/>
      <c r="I479" s="168"/>
    </row>
    <row r="480" spans="1:9" ht="12.75">
      <c r="A480" s="141">
        <f t="shared" si="17"/>
        <v>0</v>
      </c>
      <c r="B480" s="160" t="str">
        <f>VLOOKUP(A480,Коды!$A$2:$B$1047,2,FALSE)</f>
        <v xml:space="preserve">  </v>
      </c>
      <c r="G480" s="167"/>
      <c r="I480" s="168"/>
    </row>
    <row r="481" spans="1:9" ht="12.75">
      <c r="A481" s="141">
        <f t="shared" si="17"/>
        <v>0</v>
      </c>
      <c r="B481" s="160" t="str">
        <f>VLOOKUP(A481,Коды!$A$2:$B$1047,2,FALSE)</f>
        <v xml:space="preserve">  </v>
      </c>
      <c r="G481" s="167"/>
      <c r="I481" s="168"/>
    </row>
    <row r="482" spans="1:9" ht="12.75">
      <c r="A482" s="141">
        <f t="shared" si="17"/>
        <v>0</v>
      </c>
      <c r="B482" s="160" t="str">
        <f>VLOOKUP(A482,Коды!$A$2:$B$1047,2,FALSE)</f>
        <v xml:space="preserve">  </v>
      </c>
      <c r="G482" s="167"/>
      <c r="I482" s="168"/>
    </row>
    <row r="483" spans="1:9" ht="12.75">
      <c r="A483" s="141">
        <f t="shared" si="17"/>
        <v>0</v>
      </c>
      <c r="B483" s="160" t="str">
        <f>VLOOKUP(A483,Коды!$A$2:$B$1047,2,FALSE)</f>
        <v xml:space="preserve">  </v>
      </c>
      <c r="G483" s="167"/>
      <c r="I483" s="168"/>
    </row>
    <row r="484" spans="1:9" ht="12.75">
      <c r="A484" s="141">
        <f t="shared" si="17"/>
        <v>0</v>
      </c>
      <c r="B484" s="160" t="str">
        <f>VLOOKUP(A484,Коды!$A$2:$B$1047,2,FALSE)</f>
        <v xml:space="preserve">  </v>
      </c>
      <c r="G484" s="167"/>
      <c r="I484" s="168"/>
    </row>
    <row r="485" spans="1:9" ht="12.75">
      <c r="A485" s="141">
        <f t="shared" si="17"/>
        <v>0</v>
      </c>
      <c r="B485" s="160" t="str">
        <f>VLOOKUP(A485,Коды!$A$2:$B$1047,2,FALSE)</f>
        <v xml:space="preserve">  </v>
      </c>
      <c r="G485" s="167"/>
      <c r="I485" s="168"/>
    </row>
    <row r="486" spans="1:9" ht="12.75">
      <c r="A486" s="141">
        <f t="shared" si="17"/>
        <v>0</v>
      </c>
      <c r="B486" s="160" t="str">
        <f>VLOOKUP(A486,Коды!$A$2:$B$1047,2,FALSE)</f>
        <v xml:space="preserve">  </v>
      </c>
      <c r="G486" s="167"/>
      <c r="I486" s="168"/>
    </row>
    <row r="487" spans="1:9" ht="12.75">
      <c r="A487" s="141">
        <f t="shared" si="17"/>
        <v>0</v>
      </c>
      <c r="B487" s="160" t="str">
        <f>VLOOKUP(A487,Коды!$A$2:$B$1047,2,FALSE)</f>
        <v xml:space="preserve">  </v>
      </c>
      <c r="G487" s="167"/>
      <c r="I487" s="168"/>
    </row>
    <row r="488" spans="1:9" ht="12.75">
      <c r="A488" s="141">
        <f t="shared" si="17"/>
        <v>0</v>
      </c>
      <c r="B488" s="160" t="str">
        <f>VLOOKUP(A488,Коды!$A$2:$B$1047,2,FALSE)</f>
        <v xml:space="preserve">  </v>
      </c>
      <c r="G488" s="167"/>
      <c r="I488" s="168"/>
    </row>
    <row r="489" spans="1:9" ht="12.75">
      <c r="A489" s="141">
        <f t="shared" si="17"/>
        <v>0</v>
      </c>
      <c r="B489" s="160" t="str">
        <f>VLOOKUP(A489,Коды!$A$2:$B$1047,2,FALSE)</f>
        <v xml:space="preserve">  </v>
      </c>
      <c r="G489" s="167"/>
      <c r="I489" s="168"/>
    </row>
    <row r="490" spans="1:9" ht="12.75">
      <c r="A490" s="141">
        <f t="shared" si="17"/>
        <v>0</v>
      </c>
      <c r="B490" s="160" t="str">
        <f>VLOOKUP(A490,Коды!$A$2:$B$1047,2,FALSE)</f>
        <v xml:space="preserve">  </v>
      </c>
      <c r="G490" s="167"/>
      <c r="I490" s="168"/>
    </row>
    <row r="491" spans="1:9" ht="12.75">
      <c r="A491" s="141">
        <f t="shared" si="17"/>
        <v>0</v>
      </c>
      <c r="B491" s="160" t="str">
        <f>VLOOKUP(A491,Коды!$A$2:$B$1047,2,FALSE)</f>
        <v xml:space="preserve">  </v>
      </c>
      <c r="G491" s="167"/>
      <c r="I491" s="168"/>
    </row>
    <row r="492" spans="1:9" ht="12.75">
      <c r="A492" s="141">
        <f t="shared" si="17"/>
        <v>0</v>
      </c>
      <c r="B492" s="160" t="str">
        <f>VLOOKUP(A492,Коды!$A$2:$B$1047,2,FALSE)</f>
        <v xml:space="preserve">  </v>
      </c>
      <c r="G492" s="167"/>
      <c r="I492" s="168"/>
    </row>
    <row r="493" spans="1:9" ht="12.75">
      <c r="A493" s="141">
        <f t="shared" si="17"/>
        <v>0</v>
      </c>
      <c r="B493" s="160" t="str">
        <f>VLOOKUP(A493,Коды!$A$2:$B$1047,2,FALSE)</f>
        <v xml:space="preserve">  </v>
      </c>
      <c r="G493" s="167"/>
      <c r="I493" s="168"/>
    </row>
    <row r="494" spans="1:9" ht="12.75">
      <c r="A494" s="141">
        <f t="shared" si="17"/>
        <v>0</v>
      </c>
      <c r="B494" s="160" t="str">
        <f>VLOOKUP(A494,Коды!$A$2:$B$1047,2,FALSE)</f>
        <v xml:space="preserve">  </v>
      </c>
      <c r="G494" s="167"/>
      <c r="I494" s="168"/>
    </row>
    <row r="495" spans="1:9" ht="12.75">
      <c r="A495" s="141">
        <f t="shared" si="17"/>
        <v>0</v>
      </c>
      <c r="B495" s="160" t="str">
        <f>VLOOKUP(A495,Коды!$A$2:$B$1047,2,FALSE)</f>
        <v xml:space="preserve">  </v>
      </c>
      <c r="I495" s="168"/>
    </row>
    <row r="496" spans="1:9" ht="12.75">
      <c r="A496" s="141">
        <f t="shared" si="17"/>
        <v>0</v>
      </c>
      <c r="B496" s="160" t="str">
        <f>VLOOKUP(A496,Коды!$A$2:$B$1047,2,FALSE)</f>
        <v xml:space="preserve">  </v>
      </c>
      <c r="I496" s="168"/>
    </row>
    <row r="497" spans="1:9" ht="12.75">
      <c r="A497" s="141">
        <f t="shared" si="17"/>
        <v>0</v>
      </c>
      <c r="B497" s="160" t="str">
        <f>VLOOKUP(A497,Коды!$A$2:$B$1047,2,FALSE)</f>
        <v xml:space="preserve">  </v>
      </c>
      <c r="I497" s="168"/>
    </row>
    <row r="498" spans="1:9" ht="12.75">
      <c r="A498" s="141">
        <f t="shared" si="17"/>
        <v>0</v>
      </c>
      <c r="B498" s="160" t="str">
        <f>VLOOKUP(A498,Коды!$A$2:$B$1047,2,FALSE)</f>
        <v xml:space="preserve">  </v>
      </c>
      <c r="I498" s="168"/>
    </row>
    <row r="499" spans="1:9" ht="12.75">
      <c r="A499" s="141">
        <f t="shared" si="17"/>
        <v>0</v>
      </c>
      <c r="B499" s="160" t="str">
        <f>VLOOKUP(A499,Коды!$A$2:$B$1047,2,FALSE)</f>
        <v xml:space="preserve">  </v>
      </c>
      <c r="I499" s="168"/>
    </row>
    <row r="500" spans="1:9" ht="12.75">
      <c r="A500" s="141">
        <f t="shared" si="17"/>
        <v>0</v>
      </c>
      <c r="B500" s="160" t="str">
        <f>VLOOKUP(A500,Коды!$A$2:$B$1047,2,FALSE)</f>
        <v xml:space="preserve">  </v>
      </c>
      <c r="I500" s="168"/>
    </row>
    <row r="501" spans="1:9" ht="12.75">
      <c r="A501" s="141">
        <f t="shared" si="17"/>
        <v>0</v>
      </c>
      <c r="B501" s="160" t="str">
        <f>VLOOKUP(A501,Коды!$A$2:$B$1047,2,FALSE)</f>
        <v xml:space="preserve">  </v>
      </c>
      <c r="I501" s="168"/>
    </row>
    <row r="502" spans="1:9" ht="12.75">
      <c r="A502" s="141">
        <f t="shared" si="17"/>
        <v>0</v>
      </c>
      <c r="B502" s="160" t="str">
        <f>VLOOKUP(A502,Коды!$A$2:$B$1047,2,FALSE)</f>
        <v xml:space="preserve">  </v>
      </c>
      <c r="I502" s="168"/>
    </row>
  </sheetData>
  <mergeCells count="2">
    <mergeCell ref="B4:J5"/>
    <mergeCell ref="C1:J1"/>
  </mergeCells>
  <printOptions/>
  <pageMargins left="0.75" right="0.75" top="1" bottom="1" header="0.5" footer="0.5"/>
  <pageSetup fitToHeight="0" fitToWidth="1" horizontalDpi="600" verticalDpi="600" orientation="portrait" paperSize="9" scale="47" r:id="rId1"/>
  <rowBreaks count="1" manualBreakCount="1">
    <brk id="27" min="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450"/>
  <sheetViews>
    <sheetView zoomScale="75" zoomScaleNormal="75" workbookViewId="0" topLeftCell="A232">
      <selection activeCell="B240" sqref="B240"/>
    </sheetView>
  </sheetViews>
  <sheetFormatPr defaultColWidth="9.00390625" defaultRowHeight="12.75"/>
  <cols>
    <col min="1" max="1" width="16.25390625" style="0" customWidth="1"/>
    <col min="2" max="2" width="32.125" style="0" customWidth="1"/>
    <col min="3" max="4" width="24.125" style="0" customWidth="1"/>
  </cols>
  <sheetData>
    <row r="1" spans="1:2" ht="12.75">
      <c r="A1" s="6" t="s">
        <v>414</v>
      </c>
      <c r="B1" s="3"/>
    </row>
    <row r="2" spans="1:3" ht="38.25">
      <c r="A2" s="29">
        <v>926</v>
      </c>
      <c r="B2" s="38" t="s">
        <v>328</v>
      </c>
      <c r="C2" s="3"/>
    </row>
    <row r="3" spans="1:2" ht="51">
      <c r="A3" s="29">
        <v>927</v>
      </c>
      <c r="B3" s="38" t="s">
        <v>329</v>
      </c>
    </row>
    <row r="4" spans="1:2" ht="63.75">
      <c r="A4" s="29">
        <v>928</v>
      </c>
      <c r="B4" s="38" t="s">
        <v>330</v>
      </c>
    </row>
    <row r="5" spans="1:2" ht="63.75">
      <c r="A5" s="29">
        <v>929</v>
      </c>
      <c r="B5" s="38" t="s">
        <v>331</v>
      </c>
    </row>
    <row r="6" spans="1:2" ht="63.75">
      <c r="A6" s="29">
        <v>930</v>
      </c>
      <c r="B6" s="38" t="s">
        <v>332</v>
      </c>
    </row>
    <row r="7" spans="1:2" ht="38.25">
      <c r="A7" s="29">
        <v>933</v>
      </c>
      <c r="B7" s="38" t="s">
        <v>333</v>
      </c>
    </row>
    <row r="8" spans="1:2" ht="12.75">
      <c r="A8" s="29">
        <v>938</v>
      </c>
      <c r="B8" s="38" t="s">
        <v>71</v>
      </c>
    </row>
    <row r="9" spans="1:2" ht="76.5">
      <c r="A9" s="29">
        <v>939</v>
      </c>
      <c r="B9" s="38" t="s">
        <v>72</v>
      </c>
    </row>
    <row r="10" spans="1:2" ht="63.75">
      <c r="A10" s="29">
        <v>940</v>
      </c>
      <c r="B10" s="38" t="s">
        <v>334</v>
      </c>
    </row>
    <row r="11" spans="1:2" ht="51">
      <c r="A11" s="29">
        <v>941</v>
      </c>
      <c r="B11" s="38" t="s">
        <v>335</v>
      </c>
    </row>
    <row r="12" spans="1:2" ht="12.75">
      <c r="A12" s="5"/>
      <c r="B12" s="3"/>
    </row>
    <row r="13" spans="1:2" ht="12.75">
      <c r="A13" s="5"/>
      <c r="B13" s="3"/>
    </row>
    <row r="14" spans="1:2" ht="12.75">
      <c r="A14" s="29" t="s">
        <v>352</v>
      </c>
      <c r="B14" s="3"/>
    </row>
    <row r="15" spans="1:2" ht="12.75">
      <c r="A15" s="3">
        <v>1</v>
      </c>
      <c r="B15" s="3" t="s">
        <v>238</v>
      </c>
    </row>
    <row r="16" spans="1:2" ht="12.75">
      <c r="A16" s="3">
        <v>2</v>
      </c>
      <c r="B16" s="3" t="s">
        <v>153</v>
      </c>
    </row>
    <row r="17" spans="1:2" ht="25.5">
      <c r="A17" s="3">
        <v>3</v>
      </c>
      <c r="B17" s="3" t="s">
        <v>157</v>
      </c>
    </row>
    <row r="18" spans="1:2" ht="12.75">
      <c r="A18" s="3">
        <v>4</v>
      </c>
      <c r="B18" s="3" t="s">
        <v>262</v>
      </c>
    </row>
    <row r="19" spans="1:2" ht="12.75">
      <c r="A19" s="3">
        <v>5</v>
      </c>
      <c r="B19" s="3" t="s">
        <v>270</v>
      </c>
    </row>
    <row r="20" spans="1:2" ht="12.75">
      <c r="A20" s="3">
        <v>6</v>
      </c>
      <c r="B20" s="3" t="s">
        <v>180</v>
      </c>
    </row>
    <row r="21" spans="1:2" ht="12.75">
      <c r="A21" s="3">
        <v>7</v>
      </c>
      <c r="B21" s="3" t="s">
        <v>183</v>
      </c>
    </row>
    <row r="22" spans="1:2" ht="12.75">
      <c r="A22" s="3">
        <v>8</v>
      </c>
      <c r="B22" s="3" t="s">
        <v>348</v>
      </c>
    </row>
    <row r="23" spans="1:2" ht="12.75">
      <c r="A23" s="3">
        <v>9</v>
      </c>
      <c r="B23" s="3" t="s">
        <v>347</v>
      </c>
    </row>
    <row r="24" spans="1:2" ht="12.75">
      <c r="A24" s="3">
        <v>10</v>
      </c>
      <c r="B24" s="3" t="s">
        <v>227</v>
      </c>
    </row>
    <row r="25" spans="1:2" ht="12.75">
      <c r="A25" s="3">
        <v>11</v>
      </c>
      <c r="B25" s="3" t="s">
        <v>349</v>
      </c>
    </row>
    <row r="26" spans="1:2" ht="12.75">
      <c r="A26" s="3">
        <v>12</v>
      </c>
      <c r="B26" s="3" t="s">
        <v>52</v>
      </c>
    </row>
    <row r="27" spans="1:2" ht="25.5">
      <c r="A27" s="3">
        <v>13</v>
      </c>
      <c r="B27" s="3" t="s">
        <v>350</v>
      </c>
    </row>
    <row r="28" spans="1:2" ht="51">
      <c r="A28" s="3">
        <v>14</v>
      </c>
      <c r="B28" s="3" t="s">
        <v>351</v>
      </c>
    </row>
    <row r="29" spans="1:2" ht="12.75">
      <c r="A29" s="4"/>
      <c r="B29" s="3"/>
    </row>
    <row r="30" spans="1:2" ht="12.75">
      <c r="A30" s="4"/>
      <c r="B30" s="3"/>
    </row>
    <row r="31" spans="1:2" ht="12.75">
      <c r="A31" s="6" t="s">
        <v>413</v>
      </c>
      <c r="B31" s="3"/>
    </row>
    <row r="32" spans="1:2" ht="12.75">
      <c r="A32" s="4">
        <v>0</v>
      </c>
      <c r="B32" s="3" t="s">
        <v>242</v>
      </c>
    </row>
    <row r="33" spans="1:2" ht="12.75">
      <c r="A33" s="43">
        <v>1000</v>
      </c>
      <c r="B33" s="3" t="s">
        <v>238</v>
      </c>
    </row>
    <row r="34" spans="1:2" ht="51">
      <c r="A34" s="43">
        <v>1020</v>
      </c>
      <c r="B34" s="3" t="s">
        <v>239</v>
      </c>
    </row>
    <row r="35" spans="1:2" ht="76.5">
      <c r="A35" s="43">
        <v>1030</v>
      </c>
      <c r="B35" s="3" t="s">
        <v>240</v>
      </c>
    </row>
    <row r="36" spans="1:2" ht="76.5">
      <c r="A36" s="43">
        <v>1040</v>
      </c>
      <c r="B36" s="3" t="s">
        <v>383</v>
      </c>
    </row>
    <row r="37" spans="1:2" ht="12.75">
      <c r="A37" s="43">
        <v>1050</v>
      </c>
      <c r="B37" s="3" t="s">
        <v>382</v>
      </c>
    </row>
    <row r="38" spans="1:2" ht="63.75">
      <c r="A38" s="43">
        <v>1060</v>
      </c>
      <c r="B38" s="3" t="s">
        <v>411</v>
      </c>
    </row>
    <row r="39" spans="1:2" ht="25.5">
      <c r="A39" s="43">
        <v>1070</v>
      </c>
      <c r="B39" s="3" t="s">
        <v>380</v>
      </c>
    </row>
    <row r="40" spans="1:2" ht="12.75">
      <c r="A40" s="43">
        <v>1110</v>
      </c>
      <c r="B40" s="3" t="s">
        <v>381</v>
      </c>
    </row>
    <row r="41" spans="1:2" ht="38.25">
      <c r="A41" s="43">
        <v>1120</v>
      </c>
      <c r="B41" s="3" t="s">
        <v>151</v>
      </c>
    </row>
    <row r="42" spans="1:2" ht="25.5">
      <c r="A42" s="43">
        <v>1130</v>
      </c>
      <c r="B42" s="3" t="s">
        <v>152</v>
      </c>
    </row>
    <row r="43" spans="1:2" ht="25.5">
      <c r="A43" s="43">
        <v>1150</v>
      </c>
      <c r="B43" s="3" t="s">
        <v>152</v>
      </c>
    </row>
    <row r="44" spans="1:2" ht="12.75">
      <c r="A44" s="43">
        <v>2000</v>
      </c>
      <c r="B44" s="3" t="s">
        <v>153</v>
      </c>
    </row>
    <row r="45" spans="1:2" ht="38.25">
      <c r="A45" s="43">
        <v>2020</v>
      </c>
      <c r="B45" s="3" t="s">
        <v>154</v>
      </c>
    </row>
    <row r="46" spans="1:2" ht="25.5">
      <c r="A46" s="43">
        <v>2030</v>
      </c>
      <c r="B46" s="3" t="s">
        <v>368</v>
      </c>
    </row>
    <row r="47" spans="1:2" ht="25.5">
      <c r="A47" s="43">
        <v>2040</v>
      </c>
      <c r="B47" s="3" t="s">
        <v>156</v>
      </c>
    </row>
    <row r="48" spans="1:2" ht="25.5">
      <c r="A48" s="43">
        <v>3000</v>
      </c>
      <c r="B48" s="3" t="s">
        <v>157</v>
      </c>
    </row>
    <row r="49" spans="1:2" ht="12.75">
      <c r="A49" s="43">
        <v>3020</v>
      </c>
      <c r="B49" s="3" t="s">
        <v>158</v>
      </c>
    </row>
    <row r="50" spans="1:2" ht="63.75">
      <c r="A50" s="43">
        <v>3090</v>
      </c>
      <c r="B50" s="3" t="s">
        <v>159</v>
      </c>
    </row>
    <row r="51" spans="1:2" ht="25.5">
      <c r="A51" s="43">
        <v>3100</v>
      </c>
      <c r="B51" s="3" t="s">
        <v>160</v>
      </c>
    </row>
    <row r="52" spans="1:2" ht="51">
      <c r="A52" s="43">
        <v>3130</v>
      </c>
      <c r="B52" s="3" t="s">
        <v>425</v>
      </c>
    </row>
    <row r="53" spans="1:2" ht="38.25">
      <c r="A53" s="43">
        <v>3140</v>
      </c>
      <c r="B53" s="3" t="s">
        <v>261</v>
      </c>
    </row>
    <row r="54" spans="1:2" ht="12.75">
      <c r="A54" s="43">
        <v>4000</v>
      </c>
      <c r="B54" s="3" t="s">
        <v>262</v>
      </c>
    </row>
    <row r="55" spans="1:2" ht="12.75">
      <c r="A55" s="43">
        <v>4050</v>
      </c>
      <c r="B55" s="3" t="s">
        <v>263</v>
      </c>
    </row>
    <row r="56" spans="1:2" ht="12.75">
      <c r="A56" s="43">
        <v>4060</v>
      </c>
      <c r="B56" s="3" t="s">
        <v>264</v>
      </c>
    </row>
    <row r="57" spans="1:2" ht="12.75">
      <c r="A57" s="43">
        <v>4080</v>
      </c>
      <c r="B57" s="3" t="s">
        <v>265</v>
      </c>
    </row>
    <row r="58" spans="1:2" ht="25.5">
      <c r="A58" s="43">
        <v>4090</v>
      </c>
      <c r="B58" s="3" t="s">
        <v>266</v>
      </c>
    </row>
    <row r="59" spans="1:2" ht="12.75">
      <c r="A59" s="43">
        <v>4100</v>
      </c>
      <c r="B59" s="3" t="s">
        <v>267</v>
      </c>
    </row>
    <row r="60" spans="1:2" ht="38.25">
      <c r="A60" s="43">
        <v>4110</v>
      </c>
      <c r="B60" s="3" t="s">
        <v>268</v>
      </c>
    </row>
    <row r="61" spans="1:2" ht="25.5">
      <c r="A61" s="43">
        <v>4120</v>
      </c>
      <c r="B61" s="3" t="s">
        <v>269</v>
      </c>
    </row>
    <row r="62" spans="1:2" ht="12.75">
      <c r="A62" s="43">
        <v>5000</v>
      </c>
      <c r="B62" s="3" t="s">
        <v>270</v>
      </c>
    </row>
    <row r="63" spans="1:2" ht="12.75">
      <c r="A63" s="43">
        <v>5010</v>
      </c>
      <c r="B63" s="3" t="s">
        <v>271</v>
      </c>
    </row>
    <row r="64" spans="1:2" ht="12.75">
      <c r="A64" s="43">
        <v>5020</v>
      </c>
      <c r="B64" s="3" t="s">
        <v>272</v>
      </c>
    </row>
    <row r="65" spans="1:2" ht="12.75">
      <c r="A65" s="43">
        <v>5030</v>
      </c>
      <c r="B65" s="3" t="s">
        <v>273</v>
      </c>
    </row>
    <row r="66" spans="1:2" ht="38.25">
      <c r="A66" s="43">
        <v>5040</v>
      </c>
      <c r="B66" s="3" t="s">
        <v>178</v>
      </c>
    </row>
    <row r="67" spans="1:2" ht="38.25">
      <c r="A67" s="43">
        <v>5050</v>
      </c>
      <c r="B67" s="3" t="s">
        <v>179</v>
      </c>
    </row>
    <row r="68" spans="1:2" ht="12.75">
      <c r="A68" s="43">
        <v>6000</v>
      </c>
      <c r="B68" s="3" t="s">
        <v>180</v>
      </c>
    </row>
    <row r="69" spans="1:2" ht="38.25">
      <c r="A69" s="43">
        <v>6040</v>
      </c>
      <c r="B69" s="3" t="s">
        <v>181</v>
      </c>
    </row>
    <row r="70" spans="1:2" ht="25.5">
      <c r="A70" s="43">
        <v>6050</v>
      </c>
      <c r="B70" s="3" t="s">
        <v>182</v>
      </c>
    </row>
    <row r="71" spans="1:2" ht="12.75">
      <c r="A71" s="43">
        <v>7000</v>
      </c>
      <c r="B71" s="3" t="s">
        <v>183</v>
      </c>
    </row>
    <row r="72" spans="1:2" ht="12.75">
      <c r="A72" s="43">
        <v>7010</v>
      </c>
      <c r="B72" s="3" t="s">
        <v>184</v>
      </c>
    </row>
    <row r="73" spans="1:2" ht="12.75">
      <c r="A73" s="43">
        <v>7020</v>
      </c>
      <c r="B73" s="3" t="s">
        <v>185</v>
      </c>
    </row>
    <row r="74" spans="1:2" ht="25.5">
      <c r="A74" s="43">
        <v>7030</v>
      </c>
      <c r="B74" s="3" t="s">
        <v>188</v>
      </c>
    </row>
    <row r="75" spans="1:2" ht="25.5">
      <c r="A75" s="43">
        <v>7070</v>
      </c>
      <c r="B75" s="3" t="s">
        <v>186</v>
      </c>
    </row>
    <row r="76" spans="1:2" ht="38.25">
      <c r="A76" s="43">
        <v>7080</v>
      </c>
      <c r="B76" s="3" t="s">
        <v>210</v>
      </c>
    </row>
    <row r="77" spans="1:2" ht="25.5">
      <c r="A77" s="43">
        <v>7090</v>
      </c>
      <c r="B77" s="3" t="s">
        <v>211</v>
      </c>
    </row>
    <row r="78" spans="1:2" ht="12.75">
      <c r="A78" s="43">
        <v>8000</v>
      </c>
      <c r="B78" s="3" t="s">
        <v>212</v>
      </c>
    </row>
    <row r="79" spans="1:2" ht="12.75">
      <c r="A79" s="43">
        <v>8010</v>
      </c>
      <c r="B79" s="3" t="s">
        <v>213</v>
      </c>
    </row>
    <row r="80" spans="1:2" ht="12.75">
      <c r="A80" s="43">
        <v>8020</v>
      </c>
      <c r="B80" s="3" t="s">
        <v>214</v>
      </c>
    </row>
    <row r="81" spans="1:2" ht="38.25">
      <c r="A81" s="43">
        <v>8030</v>
      </c>
      <c r="B81" s="3" t="s">
        <v>215</v>
      </c>
    </row>
    <row r="82" spans="1:2" ht="25.5">
      <c r="A82" s="43">
        <v>8040</v>
      </c>
      <c r="B82" s="3" t="s">
        <v>216</v>
      </c>
    </row>
    <row r="83" spans="1:2" ht="12.75">
      <c r="A83" s="43">
        <v>9000</v>
      </c>
      <c r="B83" s="3" t="s">
        <v>217</v>
      </c>
    </row>
    <row r="84" spans="1:2" ht="25.5">
      <c r="A84" s="43">
        <v>9010</v>
      </c>
      <c r="B84" s="3" t="s">
        <v>218</v>
      </c>
    </row>
    <row r="85" spans="1:2" ht="12.75">
      <c r="A85" s="43">
        <v>9020</v>
      </c>
      <c r="B85" s="3" t="s">
        <v>219</v>
      </c>
    </row>
    <row r="86" spans="1:2" ht="25.5">
      <c r="A86" s="43">
        <v>9030</v>
      </c>
      <c r="B86" s="3" t="s">
        <v>220</v>
      </c>
    </row>
    <row r="87" spans="1:2" ht="12.75">
      <c r="A87" s="43">
        <v>9040</v>
      </c>
      <c r="B87" s="3" t="s">
        <v>221</v>
      </c>
    </row>
    <row r="88" spans="1:2" ht="25.5">
      <c r="A88" s="43">
        <v>905</v>
      </c>
      <c r="B88" s="3" t="s">
        <v>222</v>
      </c>
    </row>
    <row r="89" spans="1:2" ht="38.25">
      <c r="A89" s="43">
        <v>9060</v>
      </c>
      <c r="B89" s="3" t="s">
        <v>223</v>
      </c>
    </row>
    <row r="90" spans="1:2" ht="25.5">
      <c r="A90" s="43">
        <v>9070</v>
      </c>
      <c r="B90" s="3" t="s">
        <v>224</v>
      </c>
    </row>
    <row r="91" spans="1:2" ht="38.25">
      <c r="A91" s="43">
        <v>9080</v>
      </c>
      <c r="B91" s="3" t="s">
        <v>225</v>
      </c>
    </row>
    <row r="92" spans="1:2" ht="25.5">
      <c r="A92" s="43">
        <v>9090</v>
      </c>
      <c r="B92" s="3" t="s">
        <v>226</v>
      </c>
    </row>
    <row r="93" spans="1:2" ht="12.75">
      <c r="A93" s="43">
        <v>10000</v>
      </c>
      <c r="B93" s="3" t="s">
        <v>227</v>
      </c>
    </row>
    <row r="94" spans="1:2" ht="12.75">
      <c r="A94" s="43">
        <v>10010</v>
      </c>
      <c r="B94" s="3" t="s">
        <v>228</v>
      </c>
    </row>
    <row r="95" spans="1:2" ht="25.5">
      <c r="A95" s="43">
        <v>10020</v>
      </c>
      <c r="B95" s="3" t="s">
        <v>229</v>
      </c>
    </row>
    <row r="96" spans="1:2" ht="25.5">
      <c r="A96" s="43">
        <v>10030</v>
      </c>
      <c r="B96" s="3" t="s">
        <v>230</v>
      </c>
    </row>
    <row r="97" spans="1:2" ht="25.5">
      <c r="A97" s="43">
        <v>10040</v>
      </c>
      <c r="B97" s="3" t="s">
        <v>231</v>
      </c>
    </row>
    <row r="98" spans="1:2" ht="38.25">
      <c r="A98" s="43">
        <v>10050</v>
      </c>
      <c r="B98" s="3" t="s">
        <v>232</v>
      </c>
    </row>
    <row r="99" spans="1:2" ht="25.5">
      <c r="A99" s="43">
        <v>10060</v>
      </c>
      <c r="B99" s="3" t="s">
        <v>233</v>
      </c>
    </row>
    <row r="100" spans="1:2" ht="25.5">
      <c r="A100" s="43">
        <v>11000</v>
      </c>
      <c r="B100" s="3" t="s">
        <v>234</v>
      </c>
    </row>
    <row r="101" spans="1:2" ht="12.75">
      <c r="A101" s="43">
        <v>11010</v>
      </c>
      <c r="B101" s="3" t="s">
        <v>235</v>
      </c>
    </row>
    <row r="102" spans="1:2" ht="12.75">
      <c r="A102" s="43">
        <v>11020</v>
      </c>
      <c r="B102" s="3" t="s">
        <v>236</v>
      </c>
    </row>
    <row r="103" spans="1:2" ht="12.75">
      <c r="A103" s="43">
        <v>11030</v>
      </c>
      <c r="B103" s="3" t="s">
        <v>237</v>
      </c>
    </row>
    <row r="104" spans="1:2" ht="38.25">
      <c r="A104" s="43">
        <v>11040</v>
      </c>
      <c r="B104" s="3" t="s">
        <v>353</v>
      </c>
    </row>
    <row r="105" spans="1:2" ht="25.5">
      <c r="A105" s="43">
        <v>11050</v>
      </c>
      <c r="B105" s="3" t="s">
        <v>354</v>
      </c>
    </row>
    <row r="106" spans="1:2" ht="25.5">
      <c r="A106" s="43">
        <v>12000</v>
      </c>
      <c r="B106" s="3" t="s">
        <v>355</v>
      </c>
    </row>
    <row r="107" spans="1:2" ht="12.75">
      <c r="A107" s="43">
        <v>12010</v>
      </c>
      <c r="B107" s="3" t="s">
        <v>356</v>
      </c>
    </row>
    <row r="108" spans="1:2" ht="25.5">
      <c r="A108" s="43">
        <v>12020</v>
      </c>
      <c r="B108" s="3" t="s">
        <v>357</v>
      </c>
    </row>
    <row r="109" spans="1:2" ht="38.25">
      <c r="A109" s="43">
        <v>12030</v>
      </c>
      <c r="B109" s="3" t="s">
        <v>358</v>
      </c>
    </row>
    <row r="110" spans="1:2" ht="25.5">
      <c r="A110" s="43">
        <v>12040</v>
      </c>
      <c r="B110" s="3" t="s">
        <v>400</v>
      </c>
    </row>
    <row r="111" spans="1:2" ht="38.25">
      <c r="A111" s="43">
        <v>13000</v>
      </c>
      <c r="B111" s="3" t="s">
        <v>401</v>
      </c>
    </row>
    <row r="112" spans="1:2" ht="38.25">
      <c r="A112" s="43">
        <v>13010</v>
      </c>
      <c r="B112" s="3" t="s">
        <v>402</v>
      </c>
    </row>
    <row r="113" spans="1:2" ht="25.5">
      <c r="A113" s="43">
        <v>13020</v>
      </c>
      <c r="B113" s="3" t="s">
        <v>403</v>
      </c>
    </row>
    <row r="114" spans="1:2" ht="76.5">
      <c r="A114" s="43">
        <v>14000</v>
      </c>
      <c r="B114" s="3" t="s">
        <v>460</v>
      </c>
    </row>
    <row r="115" spans="1:2" ht="51">
      <c r="A115" s="43">
        <v>14010</v>
      </c>
      <c r="B115" s="3" t="s">
        <v>404</v>
      </c>
    </row>
    <row r="116" spans="1:2" ht="12.75">
      <c r="A116" s="43">
        <v>14020</v>
      </c>
      <c r="B116" s="3" t="s">
        <v>405</v>
      </c>
    </row>
    <row r="117" spans="1:2" ht="63.75">
      <c r="A117" s="43">
        <v>14030</v>
      </c>
      <c r="B117" s="3" t="s">
        <v>406</v>
      </c>
    </row>
    <row r="118" spans="1:2" ht="12.75">
      <c r="A118" s="4"/>
      <c r="B118" s="3"/>
    </row>
    <row r="119" spans="1:2" ht="12.75">
      <c r="A119" s="4"/>
      <c r="B119" s="3"/>
    </row>
    <row r="120" spans="1:2" ht="12.75">
      <c r="A120" s="4"/>
      <c r="B120" s="3"/>
    </row>
    <row r="121" spans="1:2" ht="12.75">
      <c r="A121" s="4"/>
      <c r="B121" s="3"/>
    </row>
    <row r="122" spans="1:2" ht="12.75">
      <c r="A122" s="4"/>
      <c r="B122" s="3"/>
    </row>
    <row r="123" spans="1:2" ht="25.5">
      <c r="A123" s="115" t="s">
        <v>46</v>
      </c>
      <c r="B123" s="3"/>
    </row>
    <row r="124" spans="1:2" ht="12.75">
      <c r="A124" s="114"/>
      <c r="B124" s="3"/>
    </row>
    <row r="125" spans="1:2" ht="15.75">
      <c r="A125" s="397" t="s">
        <v>47</v>
      </c>
      <c r="B125" s="397"/>
    </row>
    <row r="126" spans="1:2" ht="15.75">
      <c r="A126" s="116" t="s">
        <v>407</v>
      </c>
      <c r="B126" s="117" t="s">
        <v>48</v>
      </c>
    </row>
    <row r="127" spans="1:2" ht="15.75">
      <c r="A127" s="118"/>
      <c r="B127" s="117"/>
    </row>
    <row r="128" spans="1:2" ht="47.25">
      <c r="A128" s="127">
        <v>9000000000</v>
      </c>
      <c r="B128" s="121" t="s">
        <v>49</v>
      </c>
    </row>
    <row r="129" spans="1:2" ht="157.5">
      <c r="A129" s="127">
        <v>9010000000</v>
      </c>
      <c r="B129" s="121" t="s">
        <v>50</v>
      </c>
    </row>
    <row r="130" spans="1:2" ht="31.5">
      <c r="A130" s="127">
        <v>9010061120</v>
      </c>
      <c r="B130" s="121" t="s">
        <v>468</v>
      </c>
    </row>
    <row r="131" spans="1:2" ht="47.25">
      <c r="A131" s="127">
        <v>9011100000</v>
      </c>
      <c r="B131" s="121" t="s">
        <v>51</v>
      </c>
    </row>
    <row r="132" spans="1:2" ht="63">
      <c r="A132" s="127">
        <v>9011101000</v>
      </c>
      <c r="B132" s="121" t="s">
        <v>124</v>
      </c>
    </row>
    <row r="133" spans="1:2" ht="63">
      <c r="A133" s="127">
        <v>9011102000</v>
      </c>
      <c r="B133" s="121" t="s">
        <v>126</v>
      </c>
    </row>
    <row r="134" spans="1:2" ht="78.75">
      <c r="A134" s="127">
        <v>9011103000</v>
      </c>
      <c r="B134" s="121" t="s">
        <v>125</v>
      </c>
    </row>
    <row r="135" spans="1:2" ht="94.5">
      <c r="A135" s="127">
        <v>9011105000</v>
      </c>
      <c r="B135" s="121" t="s">
        <v>127</v>
      </c>
    </row>
    <row r="136" spans="1:2" ht="47.25">
      <c r="A136" s="127">
        <v>9010051200</v>
      </c>
      <c r="B136" s="121" t="s">
        <v>465</v>
      </c>
    </row>
    <row r="137" spans="1:2" ht="63">
      <c r="A137" s="127">
        <v>9011107000</v>
      </c>
      <c r="B137" s="121" t="s">
        <v>128</v>
      </c>
    </row>
    <row r="138" spans="1:2" ht="94.5">
      <c r="A138" s="127">
        <v>9011108</v>
      </c>
      <c r="B138" s="121" t="s">
        <v>129</v>
      </c>
    </row>
    <row r="139" spans="1:2" ht="47.25">
      <c r="A139" s="127">
        <v>9011200</v>
      </c>
      <c r="B139" s="121" t="s">
        <v>135</v>
      </c>
    </row>
    <row r="140" spans="1:2" ht="78.75">
      <c r="A140" s="127">
        <v>9011210</v>
      </c>
      <c r="B140" s="121" t="s">
        <v>137</v>
      </c>
    </row>
    <row r="141" spans="1:2" ht="31.5">
      <c r="A141" s="127">
        <v>9012000</v>
      </c>
      <c r="B141" s="121" t="s">
        <v>274</v>
      </c>
    </row>
    <row r="142" spans="1:2" ht="63">
      <c r="A142" s="127">
        <v>9012002</v>
      </c>
      <c r="B142" s="121" t="s">
        <v>130</v>
      </c>
    </row>
    <row r="143" spans="1:2" ht="78.75">
      <c r="A143" s="127">
        <v>9012003</v>
      </c>
      <c r="B143" s="121" t="s">
        <v>131</v>
      </c>
    </row>
    <row r="144" spans="1:2" ht="94.5">
      <c r="A144" s="127">
        <v>9012005</v>
      </c>
      <c r="B144" s="121" t="s">
        <v>132</v>
      </c>
    </row>
    <row r="145" spans="1:2" ht="63">
      <c r="A145" s="127">
        <v>9012007</v>
      </c>
      <c r="B145" s="121" t="s">
        <v>133</v>
      </c>
    </row>
    <row r="146" spans="1:2" ht="79.5" customHeight="1">
      <c r="A146" s="127">
        <v>9012008</v>
      </c>
      <c r="B146" s="121" t="s">
        <v>134</v>
      </c>
    </row>
    <row r="147" spans="1:2" ht="78.75">
      <c r="A147" s="127">
        <v>9012010</v>
      </c>
      <c r="B147" s="121" t="s">
        <v>136</v>
      </c>
    </row>
    <row r="148" spans="1:2" ht="63.75" customHeight="1">
      <c r="A148" s="127">
        <v>9014000</v>
      </c>
      <c r="B148" s="121" t="s">
        <v>275</v>
      </c>
    </row>
    <row r="149" spans="1:2" ht="126">
      <c r="A149" s="127">
        <v>9016000</v>
      </c>
      <c r="B149" s="121" t="s">
        <v>283</v>
      </c>
    </row>
    <row r="150" spans="1:2" ht="63">
      <c r="A150" s="127">
        <v>9017000</v>
      </c>
      <c r="B150" s="121" t="s">
        <v>284</v>
      </c>
    </row>
    <row r="151" spans="1:2" ht="150" customHeight="1">
      <c r="A151" s="127">
        <v>9017200</v>
      </c>
      <c r="B151" s="121" t="s">
        <v>139</v>
      </c>
    </row>
    <row r="152" spans="1:2" ht="69" customHeight="1">
      <c r="A152" s="128">
        <v>9017240</v>
      </c>
      <c r="B152" s="121" t="s">
        <v>140</v>
      </c>
    </row>
    <row r="153" spans="1:2" ht="69" customHeight="1">
      <c r="A153" s="128">
        <v>9017241</v>
      </c>
      <c r="B153" s="121" t="s">
        <v>141</v>
      </c>
    </row>
    <row r="154" spans="1:2" ht="69" customHeight="1">
      <c r="A154" s="128">
        <v>9017242</v>
      </c>
      <c r="B154" s="121" t="s">
        <v>142</v>
      </c>
    </row>
    <row r="155" spans="1:2" ht="69" customHeight="1">
      <c r="A155" s="128">
        <v>9017243</v>
      </c>
      <c r="B155" s="121" t="s">
        <v>143</v>
      </c>
    </row>
    <row r="156" spans="1:2" ht="31.5">
      <c r="A156" s="127">
        <v>9017500</v>
      </c>
      <c r="B156" s="121" t="s">
        <v>138</v>
      </c>
    </row>
    <row r="157" spans="1:2" ht="31.5">
      <c r="A157" s="127">
        <v>9018000</v>
      </c>
      <c r="B157" s="121" t="s">
        <v>230</v>
      </c>
    </row>
    <row r="158" spans="1:2" ht="31.5">
      <c r="A158" s="127">
        <v>9019000</v>
      </c>
      <c r="B158" s="121" t="s">
        <v>285</v>
      </c>
    </row>
    <row r="159" spans="1:2" ht="63">
      <c r="A159" s="127">
        <v>9020000000</v>
      </c>
      <c r="B159" s="121" t="s">
        <v>286</v>
      </c>
    </row>
    <row r="160" spans="1:2" ht="47.25">
      <c r="A160" s="127">
        <v>9021100</v>
      </c>
      <c r="B160" s="121" t="s">
        <v>51</v>
      </c>
    </row>
    <row r="161" spans="1:2" ht="31.5">
      <c r="A161" s="127">
        <v>9022000</v>
      </c>
      <c r="B161" s="121" t="s">
        <v>274</v>
      </c>
    </row>
    <row r="162" spans="1:2" ht="78.75">
      <c r="A162" s="127">
        <v>9024000</v>
      </c>
      <c r="B162" s="121" t="s">
        <v>275</v>
      </c>
    </row>
    <row r="163" spans="1:2" ht="126">
      <c r="A163" s="127">
        <v>9026000</v>
      </c>
      <c r="B163" s="121" t="s">
        <v>283</v>
      </c>
    </row>
    <row r="164" spans="1:2" ht="63">
      <c r="A164" s="127">
        <v>9027000</v>
      </c>
      <c r="B164" s="121" t="s">
        <v>284</v>
      </c>
    </row>
    <row r="165" spans="1:2" ht="31.5">
      <c r="A165" s="127">
        <v>9017990</v>
      </c>
      <c r="B165" s="121" t="s">
        <v>287</v>
      </c>
    </row>
    <row r="166" spans="1:2" ht="31.5">
      <c r="A166" s="127">
        <v>9028000</v>
      </c>
      <c r="B166" s="121" t="s">
        <v>230</v>
      </c>
    </row>
    <row r="167" spans="1:2" ht="31.5">
      <c r="A167" s="127">
        <v>9029000</v>
      </c>
      <c r="B167" s="121" t="s">
        <v>285</v>
      </c>
    </row>
    <row r="168" spans="1:2" ht="63">
      <c r="A168" s="127">
        <v>9030000000</v>
      </c>
      <c r="B168" s="121" t="s">
        <v>288</v>
      </c>
    </row>
    <row r="169" spans="1:2" ht="47.25">
      <c r="A169" s="127">
        <v>9031100</v>
      </c>
      <c r="B169" s="121" t="s">
        <v>51</v>
      </c>
    </row>
    <row r="170" spans="1:2" ht="31.5">
      <c r="A170" s="127">
        <v>9032000</v>
      </c>
      <c r="B170" s="121" t="s">
        <v>274</v>
      </c>
    </row>
    <row r="171" spans="1:2" ht="78.75">
      <c r="A171" s="127">
        <v>9034000</v>
      </c>
      <c r="B171" s="121" t="s">
        <v>275</v>
      </c>
    </row>
    <row r="172" spans="1:2" ht="126">
      <c r="A172" s="127">
        <v>9036000</v>
      </c>
      <c r="B172" s="121" t="s">
        <v>283</v>
      </c>
    </row>
    <row r="173" spans="1:2" ht="63">
      <c r="A173" s="127">
        <v>9037000</v>
      </c>
      <c r="B173" s="121" t="s">
        <v>284</v>
      </c>
    </row>
    <row r="174" spans="1:2" ht="31.5">
      <c r="A174" s="127">
        <v>9038000</v>
      </c>
      <c r="B174" s="121" t="s">
        <v>230</v>
      </c>
    </row>
    <row r="175" spans="1:2" ht="31.5">
      <c r="A175" s="127">
        <v>9039000</v>
      </c>
      <c r="B175" s="121" t="s">
        <v>285</v>
      </c>
    </row>
    <row r="176" spans="1:2" ht="63">
      <c r="A176" s="127">
        <v>9040000000</v>
      </c>
      <c r="B176" s="121" t="s">
        <v>289</v>
      </c>
    </row>
    <row r="177" spans="1:2" ht="47.25">
      <c r="A177" s="127">
        <v>9041100</v>
      </c>
      <c r="B177" s="121" t="s">
        <v>51</v>
      </c>
    </row>
    <row r="178" spans="1:2" ht="31.5">
      <c r="A178" s="127">
        <v>9042000</v>
      </c>
      <c r="B178" s="121" t="s">
        <v>274</v>
      </c>
    </row>
    <row r="179" spans="1:2" ht="78.75">
      <c r="A179" s="127">
        <v>9044000</v>
      </c>
      <c r="B179" s="121" t="s">
        <v>275</v>
      </c>
    </row>
    <row r="180" spans="1:2" ht="126">
      <c r="A180" s="127">
        <v>9046000</v>
      </c>
      <c r="B180" s="121" t="s">
        <v>283</v>
      </c>
    </row>
    <row r="181" spans="1:2" ht="63">
      <c r="A181" s="127">
        <v>9047000</v>
      </c>
      <c r="B181" s="121" t="s">
        <v>284</v>
      </c>
    </row>
    <row r="182" spans="1:2" ht="31.5">
      <c r="A182" s="127">
        <v>9048000</v>
      </c>
      <c r="B182" s="121" t="s">
        <v>230</v>
      </c>
    </row>
    <row r="183" spans="1:2" ht="47.25">
      <c r="A183" s="127">
        <v>9040075290</v>
      </c>
      <c r="B183" s="121" t="s">
        <v>471</v>
      </c>
    </row>
    <row r="184" spans="1:2" ht="31.5">
      <c r="A184" s="127">
        <v>9049000</v>
      </c>
      <c r="B184" s="121" t="s">
        <v>285</v>
      </c>
    </row>
    <row r="185" spans="1:2" ht="78.75">
      <c r="A185" s="127">
        <v>9050000000</v>
      </c>
      <c r="B185" s="121" t="s">
        <v>297</v>
      </c>
    </row>
    <row r="186" spans="1:2" ht="47.25">
      <c r="A186" s="127">
        <v>9051100</v>
      </c>
      <c r="B186" s="121" t="s">
        <v>51</v>
      </c>
    </row>
    <row r="187" spans="1:2" ht="31.5">
      <c r="A187" s="127">
        <v>9052000</v>
      </c>
      <c r="B187" s="121" t="s">
        <v>274</v>
      </c>
    </row>
    <row r="188" spans="1:2" ht="78.75">
      <c r="A188" s="127">
        <v>9054000</v>
      </c>
      <c r="B188" s="121" t="s">
        <v>275</v>
      </c>
    </row>
    <row r="189" spans="1:2" ht="126">
      <c r="A189" s="127">
        <v>9056000</v>
      </c>
      <c r="B189" s="121" t="s">
        <v>283</v>
      </c>
    </row>
    <row r="190" spans="1:2" ht="63">
      <c r="A190" s="127">
        <v>9057000</v>
      </c>
      <c r="B190" s="121" t="s">
        <v>284</v>
      </c>
    </row>
    <row r="191" spans="1:2" ht="31.5">
      <c r="A191" s="127">
        <v>9058000</v>
      </c>
      <c r="B191" s="121" t="s">
        <v>230</v>
      </c>
    </row>
    <row r="192" spans="1:2" ht="31.5">
      <c r="A192" s="127">
        <v>9059000</v>
      </c>
      <c r="B192" s="121" t="s">
        <v>285</v>
      </c>
    </row>
    <row r="193" spans="1:2" ht="63">
      <c r="A193" s="127">
        <v>9060000000</v>
      </c>
      <c r="B193" s="121" t="s">
        <v>298</v>
      </c>
    </row>
    <row r="194" spans="1:2" ht="47.25">
      <c r="A194" s="127">
        <v>9061100</v>
      </c>
      <c r="B194" s="121" t="s">
        <v>51</v>
      </c>
    </row>
    <row r="195" spans="1:2" ht="31.5">
      <c r="A195" s="127">
        <v>9062000</v>
      </c>
      <c r="B195" s="121" t="s">
        <v>274</v>
      </c>
    </row>
    <row r="196" spans="1:2" ht="78.75">
      <c r="A196" s="127">
        <v>9064000</v>
      </c>
      <c r="B196" s="121" t="s">
        <v>275</v>
      </c>
    </row>
    <row r="197" spans="1:2" ht="126">
      <c r="A197" s="127">
        <v>9066000</v>
      </c>
      <c r="B197" s="121" t="s">
        <v>283</v>
      </c>
    </row>
    <row r="198" spans="1:2" ht="63">
      <c r="A198" s="127">
        <v>9067000</v>
      </c>
      <c r="B198" s="121" t="s">
        <v>284</v>
      </c>
    </row>
    <row r="199" spans="1:2" ht="31.5">
      <c r="A199" s="127">
        <v>9068000</v>
      </c>
      <c r="B199" s="121" t="s">
        <v>230</v>
      </c>
    </row>
    <row r="200" spans="1:2" ht="31.5">
      <c r="A200" s="127">
        <v>9069000</v>
      </c>
      <c r="B200" s="121" t="s">
        <v>285</v>
      </c>
    </row>
    <row r="201" spans="1:2" ht="63">
      <c r="A201" s="127">
        <v>9070000000</v>
      </c>
      <c r="B201" s="121" t="s">
        <v>299</v>
      </c>
    </row>
    <row r="202" spans="1:2" ht="47.25">
      <c r="A202" s="127">
        <v>9071100</v>
      </c>
      <c r="B202" s="121" t="s">
        <v>51</v>
      </c>
    </row>
    <row r="203" spans="1:2" ht="31.5">
      <c r="A203" s="127">
        <v>9072000</v>
      </c>
      <c r="B203" s="121" t="s">
        <v>274</v>
      </c>
    </row>
    <row r="204" spans="1:2" ht="78.75">
      <c r="A204" s="127">
        <v>9074000</v>
      </c>
      <c r="B204" s="121" t="s">
        <v>275</v>
      </c>
    </row>
    <row r="205" spans="1:2" ht="126">
      <c r="A205" s="127">
        <v>9076000</v>
      </c>
      <c r="B205" s="121" t="s">
        <v>283</v>
      </c>
    </row>
    <row r="206" spans="1:2" ht="63">
      <c r="A206" s="127">
        <v>9077000</v>
      </c>
      <c r="B206" s="121" t="s">
        <v>284</v>
      </c>
    </row>
    <row r="207" spans="1:2" ht="31.5">
      <c r="A207" s="127">
        <v>9078000</v>
      </c>
      <c r="B207" s="121" t="s">
        <v>230</v>
      </c>
    </row>
    <row r="208" spans="1:2" ht="31.5">
      <c r="A208" s="127">
        <v>9079000</v>
      </c>
      <c r="B208" s="121" t="s">
        <v>285</v>
      </c>
    </row>
    <row r="209" spans="1:2" ht="63">
      <c r="A209" s="127">
        <v>9080000000</v>
      </c>
      <c r="B209" s="121" t="s">
        <v>300</v>
      </c>
    </row>
    <row r="210" spans="1:2" ht="47.25">
      <c r="A210" s="127">
        <v>9081100</v>
      </c>
      <c r="B210" s="121" t="s">
        <v>51</v>
      </c>
    </row>
    <row r="211" spans="1:2" ht="31.5">
      <c r="A211" s="127">
        <v>9082000</v>
      </c>
      <c r="B211" s="121" t="s">
        <v>274</v>
      </c>
    </row>
    <row r="212" spans="1:2" ht="78.75">
      <c r="A212" s="127">
        <v>9084000</v>
      </c>
      <c r="B212" s="121" t="s">
        <v>275</v>
      </c>
    </row>
    <row r="213" spans="1:2" ht="126">
      <c r="A213" s="127">
        <v>9086000</v>
      </c>
      <c r="B213" s="121" t="s">
        <v>283</v>
      </c>
    </row>
    <row r="214" spans="1:2" ht="63">
      <c r="A214" s="127">
        <v>9087000</v>
      </c>
      <c r="B214" s="121" t="s">
        <v>284</v>
      </c>
    </row>
    <row r="215" spans="1:2" ht="31.5">
      <c r="A215" s="127">
        <v>9088000</v>
      </c>
      <c r="B215" s="121" t="s">
        <v>230</v>
      </c>
    </row>
    <row r="216" spans="1:2" ht="31.5">
      <c r="A216" s="127">
        <v>9089000</v>
      </c>
      <c r="B216" s="121" t="s">
        <v>285</v>
      </c>
    </row>
    <row r="217" spans="1:2" ht="63">
      <c r="A217" s="127">
        <v>9090000000</v>
      </c>
      <c r="B217" s="121" t="s">
        <v>301</v>
      </c>
    </row>
    <row r="218" spans="1:2" ht="47.25">
      <c r="A218" s="127">
        <v>9091100</v>
      </c>
      <c r="B218" s="121" t="s">
        <v>51</v>
      </c>
    </row>
    <row r="219" spans="1:2" ht="31.5">
      <c r="A219" s="127">
        <v>9092000</v>
      </c>
      <c r="B219" s="121" t="s">
        <v>274</v>
      </c>
    </row>
    <row r="220" spans="1:2" ht="78.75">
      <c r="A220" s="127">
        <v>9094000</v>
      </c>
      <c r="B220" s="121" t="s">
        <v>275</v>
      </c>
    </row>
    <row r="221" spans="1:2" ht="126">
      <c r="A221" s="127">
        <v>9096000</v>
      </c>
      <c r="B221" s="121" t="s">
        <v>283</v>
      </c>
    </row>
    <row r="222" spans="1:2" ht="63">
      <c r="A222" s="127">
        <v>9097000</v>
      </c>
      <c r="B222" s="121" t="s">
        <v>284</v>
      </c>
    </row>
    <row r="223" spans="1:2" ht="31.5">
      <c r="A223" s="127">
        <v>9098000</v>
      </c>
      <c r="B223" s="121" t="s">
        <v>230</v>
      </c>
    </row>
    <row r="224" spans="1:2" ht="31.5">
      <c r="A224" s="127">
        <v>9099000</v>
      </c>
      <c r="B224" s="121" t="s">
        <v>285</v>
      </c>
    </row>
    <row r="225" spans="1:2" ht="15.75">
      <c r="A225" s="119"/>
      <c r="B225" s="122"/>
    </row>
    <row r="226" spans="1:2" ht="18.75">
      <c r="A226" s="398" t="s">
        <v>320</v>
      </c>
      <c r="B226" s="399"/>
    </row>
    <row r="227" spans="1:2" s="9" customFormat="1" ht="63">
      <c r="A227" s="119">
        <v>100000000</v>
      </c>
      <c r="B227" s="120" t="s">
        <v>466</v>
      </c>
    </row>
    <row r="228" spans="1:2" s="9" customFormat="1" ht="47.25">
      <c r="A228" s="119">
        <v>200000000</v>
      </c>
      <c r="B228" s="120" t="s">
        <v>476</v>
      </c>
    </row>
    <row r="229" spans="1:2" s="9" customFormat="1" ht="94.5">
      <c r="A229" s="119">
        <v>300000000</v>
      </c>
      <c r="B229" s="120" t="s">
        <v>276</v>
      </c>
    </row>
    <row r="230" spans="1:2" s="9" customFormat="1" ht="47.25">
      <c r="A230" s="119">
        <v>400000000</v>
      </c>
      <c r="B230" s="120" t="s">
        <v>478</v>
      </c>
    </row>
    <row r="231" spans="1:2" s="9" customFormat="1" ht="78.75">
      <c r="A231" s="119">
        <v>410000000</v>
      </c>
      <c r="B231" s="120" t="s">
        <v>116</v>
      </c>
    </row>
    <row r="232" spans="1:2" s="9" customFormat="1" ht="63">
      <c r="A232" s="119">
        <v>420000000</v>
      </c>
      <c r="B232" s="120" t="s">
        <v>117</v>
      </c>
    </row>
    <row r="233" spans="1:2" s="9" customFormat="1" ht="110.25">
      <c r="A233" s="125">
        <v>500000000</v>
      </c>
      <c r="B233" s="208" t="s">
        <v>475</v>
      </c>
    </row>
    <row r="234" spans="1:2" s="9" customFormat="1" ht="47.25">
      <c r="A234" s="125">
        <v>600000000</v>
      </c>
      <c r="B234" s="120" t="s">
        <v>327</v>
      </c>
    </row>
    <row r="235" spans="1:2" s="9" customFormat="1" ht="94.5">
      <c r="A235" s="125">
        <v>700000000</v>
      </c>
      <c r="B235" s="120" t="s">
        <v>481</v>
      </c>
    </row>
    <row r="236" spans="1:2" s="9" customFormat="1" ht="110.25">
      <c r="A236" s="119">
        <v>800000000</v>
      </c>
      <c r="B236" s="120" t="s">
        <v>470</v>
      </c>
    </row>
    <row r="237" spans="1:2" s="9" customFormat="1" ht="78.75">
      <c r="A237" s="119">
        <v>900000000</v>
      </c>
      <c r="B237" s="120" t="s">
        <v>480</v>
      </c>
    </row>
    <row r="238" spans="1:2" s="9" customFormat="1" ht="110.25">
      <c r="A238" s="119">
        <v>1000000000</v>
      </c>
      <c r="B238" s="120" t="s">
        <v>469</v>
      </c>
    </row>
    <row r="239" spans="1:2" s="9" customFormat="1" ht="94.5">
      <c r="A239" s="119">
        <v>1100000000</v>
      </c>
      <c r="B239" s="120" t="s">
        <v>485</v>
      </c>
    </row>
    <row r="240" spans="1:2" s="9" customFormat="1" ht="78.75">
      <c r="A240" s="119">
        <v>1200000000</v>
      </c>
      <c r="B240" s="120" t="s">
        <v>472</v>
      </c>
    </row>
    <row r="241" spans="1:2" s="9" customFormat="1" ht="47.25">
      <c r="A241" s="119">
        <v>1300000000</v>
      </c>
      <c r="B241" s="120" t="s">
        <v>479</v>
      </c>
    </row>
    <row r="242" spans="1:2" s="9" customFormat="1" ht="78.75">
      <c r="A242" s="119">
        <v>1400000000</v>
      </c>
      <c r="B242" s="120" t="s">
        <v>488</v>
      </c>
    </row>
    <row r="243" spans="1:2" s="9" customFormat="1" ht="78.75">
      <c r="A243" s="119">
        <v>1500000000</v>
      </c>
      <c r="B243" s="120" t="s">
        <v>483</v>
      </c>
    </row>
    <row r="244" spans="1:2" s="9" customFormat="1" ht="63">
      <c r="A244" s="119">
        <v>1600000000</v>
      </c>
      <c r="B244" s="120" t="s">
        <v>277</v>
      </c>
    </row>
    <row r="245" spans="1:2" s="9" customFormat="1" ht="94.5">
      <c r="A245" s="119">
        <v>1700000000</v>
      </c>
      <c r="B245" s="120" t="s">
        <v>477</v>
      </c>
    </row>
    <row r="246" spans="1:2" s="9" customFormat="1" ht="63">
      <c r="A246" s="119">
        <v>1800000000</v>
      </c>
      <c r="B246" s="120" t="s">
        <v>278</v>
      </c>
    </row>
    <row r="247" spans="1:2" s="9" customFormat="1" ht="63">
      <c r="A247" s="119">
        <v>1900000000</v>
      </c>
      <c r="B247" s="120" t="s">
        <v>473</v>
      </c>
    </row>
    <row r="248" spans="1:2" s="9" customFormat="1" ht="78.75">
      <c r="A248" s="119">
        <v>2000000000</v>
      </c>
      <c r="B248" s="120" t="s">
        <v>487</v>
      </c>
    </row>
    <row r="249" spans="1:2" s="9" customFormat="1" ht="78.75">
      <c r="A249" s="119">
        <v>2100000000</v>
      </c>
      <c r="B249" s="120" t="s">
        <v>279</v>
      </c>
    </row>
    <row r="250" spans="1:2" s="9" customFormat="1" ht="78.75">
      <c r="A250" s="119">
        <v>2300000000</v>
      </c>
      <c r="B250" s="120" t="s">
        <v>484</v>
      </c>
    </row>
    <row r="251" spans="1:2" s="9" customFormat="1" ht="63">
      <c r="A251" s="119">
        <v>2200000000</v>
      </c>
      <c r="B251" s="120" t="s">
        <v>280</v>
      </c>
    </row>
    <row r="252" spans="1:2" s="9" customFormat="1" ht="15.75">
      <c r="A252" s="119"/>
      <c r="B252" s="120"/>
    </row>
    <row r="253" spans="1:2" s="9" customFormat="1" ht="15.75">
      <c r="A253" s="119"/>
      <c r="B253" s="120"/>
    </row>
    <row r="254" spans="1:2" s="9" customFormat="1" ht="110.25">
      <c r="A254" s="119">
        <v>2700000000</v>
      </c>
      <c r="B254" s="227" t="s">
        <v>482</v>
      </c>
    </row>
    <row r="255" spans="1:2" s="9" customFormat="1" ht="78.75">
      <c r="A255" s="119">
        <v>2800000000</v>
      </c>
      <c r="B255" s="120" t="s">
        <v>486</v>
      </c>
    </row>
    <row r="256" spans="1:2" s="9" customFormat="1" ht="94.5">
      <c r="A256" s="119">
        <v>2900000000</v>
      </c>
      <c r="B256" s="227" t="s">
        <v>463</v>
      </c>
    </row>
    <row r="257" spans="1:2" s="9" customFormat="1" ht="110.25">
      <c r="A257" s="119">
        <v>3000000000</v>
      </c>
      <c r="B257" s="227" t="s">
        <v>464</v>
      </c>
    </row>
    <row r="258" spans="1:2" s="9" customFormat="1" ht="240.75" customHeight="1">
      <c r="A258" s="119">
        <v>3100000000</v>
      </c>
      <c r="B258" s="227" t="s">
        <v>467</v>
      </c>
    </row>
    <row r="259" spans="1:2" s="9" customFormat="1" ht="240.75" customHeight="1">
      <c r="A259" s="119">
        <v>3200000000</v>
      </c>
      <c r="B259" s="227" t="s">
        <v>474</v>
      </c>
    </row>
    <row r="260" spans="1:2" s="9" customFormat="1" ht="15.75">
      <c r="A260" s="119"/>
      <c r="B260" s="120"/>
    </row>
    <row r="261" spans="1:2" ht="15.75">
      <c r="A261" s="119">
        <v>90900000</v>
      </c>
      <c r="B261" s="123" t="s">
        <v>361</v>
      </c>
    </row>
    <row r="262" spans="1:2" ht="15.75">
      <c r="A262" s="119"/>
      <c r="B262" s="123"/>
    </row>
    <row r="263" ht="12.75">
      <c r="A263" s="20" t="s">
        <v>397</v>
      </c>
    </row>
    <row r="264" spans="1:2" ht="12.75">
      <c r="A264" s="19" t="s">
        <v>64</v>
      </c>
      <c r="B264" s="3"/>
    </row>
    <row r="265" spans="1:2" ht="128.25">
      <c r="A265" s="96">
        <v>100</v>
      </c>
      <c r="B265" s="96" t="s">
        <v>249</v>
      </c>
    </row>
    <row r="266" spans="1:2" ht="42.75">
      <c r="A266" s="96">
        <v>110</v>
      </c>
      <c r="B266" s="96" t="s">
        <v>250</v>
      </c>
    </row>
    <row r="267" spans="1:2" ht="60">
      <c r="A267" s="97">
        <v>111</v>
      </c>
      <c r="B267" s="97" t="s">
        <v>418</v>
      </c>
    </row>
    <row r="268" spans="1:2" ht="60">
      <c r="A268" s="97">
        <v>112</v>
      </c>
      <c r="B268" s="97" t="s">
        <v>419</v>
      </c>
    </row>
    <row r="269" spans="1:2" ht="105">
      <c r="A269" s="97">
        <v>113</v>
      </c>
      <c r="B269" s="97" t="s">
        <v>251</v>
      </c>
    </row>
    <row r="270" spans="1:2" ht="42.75">
      <c r="A270" s="96">
        <v>120</v>
      </c>
      <c r="B270" s="96" t="s">
        <v>252</v>
      </c>
    </row>
    <row r="271" spans="1:2" ht="75">
      <c r="A271" s="97">
        <v>121</v>
      </c>
      <c r="B271" s="98" t="s">
        <v>420</v>
      </c>
    </row>
    <row r="272" spans="1:2" ht="75">
      <c r="A272" s="97">
        <v>122</v>
      </c>
      <c r="B272" s="97" t="s">
        <v>253</v>
      </c>
    </row>
    <row r="273" spans="1:2" ht="12.75">
      <c r="A273" s="99"/>
      <c r="B273" s="99"/>
    </row>
    <row r="274" spans="1:2" ht="15">
      <c r="A274" s="97"/>
      <c r="B274" s="124" t="s">
        <v>80</v>
      </c>
    </row>
    <row r="275" spans="1:2" ht="12.75">
      <c r="A275" s="99"/>
      <c r="B275" s="99"/>
    </row>
    <row r="276" spans="1:2" ht="15">
      <c r="A276" s="97">
        <v>123</v>
      </c>
      <c r="B276" s="99"/>
    </row>
    <row r="277" spans="1:2" ht="12.75">
      <c r="A277" s="99"/>
      <c r="B277" s="99"/>
    </row>
    <row r="278" spans="1:2" ht="15">
      <c r="A278" s="97"/>
      <c r="B278" s="99"/>
    </row>
    <row r="279" spans="1:2" ht="71.25">
      <c r="A279" s="96">
        <v>130</v>
      </c>
      <c r="B279" s="96" t="s">
        <v>81</v>
      </c>
    </row>
    <row r="280" spans="1:2" ht="45">
      <c r="A280" s="97">
        <v>131</v>
      </c>
      <c r="B280" s="97" t="s">
        <v>421</v>
      </c>
    </row>
    <row r="281" spans="1:2" ht="75">
      <c r="A281" s="97">
        <v>133</v>
      </c>
      <c r="B281" s="97" t="s">
        <v>422</v>
      </c>
    </row>
    <row r="282" spans="1:2" ht="45">
      <c r="A282" s="97">
        <v>134</v>
      </c>
      <c r="B282" s="97" t="s">
        <v>423</v>
      </c>
    </row>
    <row r="283" spans="1:2" ht="42.75">
      <c r="A283" s="96">
        <v>140</v>
      </c>
      <c r="B283" s="96" t="s">
        <v>82</v>
      </c>
    </row>
    <row r="284" spans="1:2" ht="30">
      <c r="A284" s="97">
        <v>141</v>
      </c>
      <c r="B284" s="97" t="s">
        <v>424</v>
      </c>
    </row>
    <row r="285" spans="1:2" ht="45">
      <c r="A285" s="97">
        <v>142</v>
      </c>
      <c r="B285" s="97" t="s">
        <v>247</v>
      </c>
    </row>
    <row r="286" spans="1:2" ht="42.75">
      <c r="A286" s="96">
        <v>200</v>
      </c>
      <c r="B286" s="96" t="s">
        <v>373</v>
      </c>
    </row>
    <row r="287" spans="1:2" ht="114">
      <c r="A287" s="96">
        <v>210</v>
      </c>
      <c r="B287" s="96" t="s">
        <v>155</v>
      </c>
    </row>
    <row r="288" spans="1:2" ht="120">
      <c r="A288" s="97">
        <v>211</v>
      </c>
      <c r="B288" s="97" t="s">
        <v>429</v>
      </c>
    </row>
    <row r="289" spans="1:2" ht="120">
      <c r="A289" s="97">
        <v>212</v>
      </c>
      <c r="B289" s="97" t="s">
        <v>430</v>
      </c>
    </row>
    <row r="290" spans="1:2" ht="120">
      <c r="A290" s="97">
        <v>214</v>
      </c>
      <c r="B290" s="97" t="s">
        <v>431</v>
      </c>
    </row>
    <row r="291" spans="1:2" ht="120">
      <c r="A291" s="97">
        <v>215</v>
      </c>
      <c r="B291" s="97" t="s">
        <v>432</v>
      </c>
    </row>
    <row r="292" spans="1:2" ht="150">
      <c r="A292" s="97">
        <v>216</v>
      </c>
      <c r="B292" s="97" t="s">
        <v>459</v>
      </c>
    </row>
    <row r="293" spans="1:2" ht="135">
      <c r="A293" s="97">
        <v>217</v>
      </c>
      <c r="B293" s="97" t="s">
        <v>304</v>
      </c>
    </row>
    <row r="294" spans="1:2" ht="135">
      <c r="A294" s="97">
        <v>218</v>
      </c>
      <c r="B294" s="97" t="s">
        <v>53</v>
      </c>
    </row>
    <row r="295" spans="1:2" ht="60">
      <c r="A295" s="97">
        <v>219</v>
      </c>
      <c r="B295" s="97" t="s">
        <v>54</v>
      </c>
    </row>
    <row r="296" spans="1:2" ht="156.75">
      <c r="A296" s="96">
        <v>220</v>
      </c>
      <c r="B296" s="96" t="s">
        <v>83</v>
      </c>
    </row>
    <row r="297" spans="1:2" ht="75">
      <c r="A297" s="97">
        <v>221</v>
      </c>
      <c r="B297" s="97" t="s">
        <v>257</v>
      </c>
    </row>
    <row r="298" spans="1:2" ht="75">
      <c r="A298" s="97">
        <v>222</v>
      </c>
      <c r="B298" s="97" t="s">
        <v>256</v>
      </c>
    </row>
    <row r="299" spans="1:2" ht="45">
      <c r="A299" s="97">
        <v>223</v>
      </c>
      <c r="B299" s="97" t="s">
        <v>258</v>
      </c>
    </row>
    <row r="300" spans="1:2" ht="45">
      <c r="A300" s="97">
        <v>224</v>
      </c>
      <c r="B300" s="97" t="s">
        <v>55</v>
      </c>
    </row>
    <row r="301" spans="1:2" ht="45">
      <c r="A301" s="97">
        <v>225</v>
      </c>
      <c r="B301" s="97" t="s">
        <v>56</v>
      </c>
    </row>
    <row r="302" spans="1:2" ht="45">
      <c r="A302" s="97">
        <v>226</v>
      </c>
      <c r="B302" s="97" t="s">
        <v>57</v>
      </c>
    </row>
    <row r="303" spans="1:2" ht="57">
      <c r="A303" s="96">
        <v>230</v>
      </c>
      <c r="B303" s="96" t="s">
        <v>409</v>
      </c>
    </row>
    <row r="304" spans="1:2" ht="57">
      <c r="A304" s="96">
        <v>240</v>
      </c>
      <c r="B304" s="96" t="s">
        <v>84</v>
      </c>
    </row>
    <row r="305" spans="1:2" ht="30">
      <c r="A305" s="97">
        <v>241</v>
      </c>
      <c r="B305" s="97" t="s">
        <v>410</v>
      </c>
    </row>
    <row r="306" spans="1:2" ht="45">
      <c r="A306" s="97">
        <v>242</v>
      </c>
      <c r="B306" s="97" t="s">
        <v>58</v>
      </c>
    </row>
    <row r="307" spans="1:2" ht="60">
      <c r="A307" s="97">
        <v>243</v>
      </c>
      <c r="B307" s="97" t="s">
        <v>85</v>
      </c>
    </row>
    <row r="308" spans="1:2" ht="60">
      <c r="A308" s="97">
        <v>244</v>
      </c>
      <c r="B308" s="97" t="s">
        <v>393</v>
      </c>
    </row>
    <row r="309" spans="1:2" ht="28.5">
      <c r="A309" s="96">
        <v>300</v>
      </c>
      <c r="B309" s="96" t="s">
        <v>374</v>
      </c>
    </row>
    <row r="310" spans="1:2" ht="42.75">
      <c r="A310" s="96">
        <v>310</v>
      </c>
      <c r="B310" s="96" t="s">
        <v>86</v>
      </c>
    </row>
    <row r="311" spans="1:2" ht="45">
      <c r="A311" s="97">
        <v>311</v>
      </c>
      <c r="B311" s="97" t="s">
        <v>59</v>
      </c>
    </row>
    <row r="312" spans="1:2" ht="30">
      <c r="A312" s="97">
        <v>312</v>
      </c>
      <c r="B312" s="97" t="s">
        <v>105</v>
      </c>
    </row>
    <row r="313" spans="1:2" ht="60">
      <c r="A313" s="97">
        <v>313</v>
      </c>
      <c r="B313" s="97" t="s">
        <v>106</v>
      </c>
    </row>
    <row r="314" spans="1:2" ht="57">
      <c r="A314" s="96">
        <v>320</v>
      </c>
      <c r="B314" s="96" t="s">
        <v>87</v>
      </c>
    </row>
    <row r="315" spans="1:2" ht="60">
      <c r="A315" s="97">
        <v>321</v>
      </c>
      <c r="B315" s="97" t="s">
        <v>107</v>
      </c>
    </row>
    <row r="316" spans="1:2" ht="30">
      <c r="A316" s="97">
        <v>322</v>
      </c>
      <c r="B316" s="97" t="s">
        <v>241</v>
      </c>
    </row>
    <row r="317" spans="1:2" ht="45">
      <c r="A317" s="97">
        <v>323</v>
      </c>
      <c r="B317" s="97" t="s">
        <v>394</v>
      </c>
    </row>
    <row r="318" spans="1:2" ht="42.75">
      <c r="A318" s="96">
        <v>330</v>
      </c>
      <c r="B318" s="96" t="s">
        <v>108</v>
      </c>
    </row>
    <row r="319" spans="1:2" ht="14.25">
      <c r="A319" s="96">
        <v>340</v>
      </c>
      <c r="B319" s="96" t="s">
        <v>109</v>
      </c>
    </row>
    <row r="320" spans="1:2" ht="14.25">
      <c r="A320" s="96">
        <v>350</v>
      </c>
      <c r="B320" s="96" t="s">
        <v>110</v>
      </c>
    </row>
    <row r="321" spans="1:2" ht="14.25">
      <c r="A321" s="96">
        <v>360</v>
      </c>
      <c r="B321" s="96" t="s">
        <v>111</v>
      </c>
    </row>
    <row r="322" spans="1:2" ht="71.25">
      <c r="A322" s="96">
        <v>400</v>
      </c>
      <c r="B322" s="96" t="s">
        <v>375</v>
      </c>
    </row>
    <row r="323" spans="1:2" ht="14.25">
      <c r="A323" s="96">
        <v>410</v>
      </c>
      <c r="B323" s="96" t="s">
        <v>88</v>
      </c>
    </row>
    <row r="324" spans="1:2" ht="90">
      <c r="A324" s="97">
        <v>411</v>
      </c>
      <c r="B324" s="97" t="s">
        <v>112</v>
      </c>
    </row>
    <row r="325" spans="1:2" ht="75">
      <c r="A325" s="97">
        <v>412</v>
      </c>
      <c r="B325" s="97" t="s">
        <v>113</v>
      </c>
    </row>
    <row r="326" spans="1:2" ht="75">
      <c r="A326" s="97">
        <v>413</v>
      </c>
      <c r="B326" s="97" t="s">
        <v>89</v>
      </c>
    </row>
    <row r="327" spans="1:2" ht="60">
      <c r="A327" s="97">
        <v>414</v>
      </c>
      <c r="B327" s="97" t="s">
        <v>114</v>
      </c>
    </row>
    <row r="328" spans="1:2" ht="45">
      <c r="A328" s="97">
        <v>415</v>
      </c>
      <c r="B328" s="97" t="s">
        <v>115</v>
      </c>
    </row>
    <row r="329" spans="1:2" ht="28.5">
      <c r="A329" s="96">
        <v>450</v>
      </c>
      <c r="B329" s="96" t="s">
        <v>90</v>
      </c>
    </row>
    <row r="330" spans="1:2" ht="45">
      <c r="A330" s="97">
        <v>451</v>
      </c>
      <c r="B330" s="97" t="s">
        <v>118</v>
      </c>
    </row>
    <row r="331" spans="1:2" ht="75">
      <c r="A331" s="97">
        <v>452</v>
      </c>
      <c r="B331" s="97" t="s">
        <v>119</v>
      </c>
    </row>
    <row r="332" spans="1:2" ht="99.75">
      <c r="A332" s="96">
        <v>460</v>
      </c>
      <c r="B332" s="96" t="s">
        <v>91</v>
      </c>
    </row>
    <row r="333" spans="1:2" ht="75">
      <c r="A333" s="97">
        <v>461</v>
      </c>
      <c r="B333" s="97" t="s">
        <v>395</v>
      </c>
    </row>
    <row r="334" spans="1:2" ht="75">
      <c r="A334" s="97">
        <v>462</v>
      </c>
      <c r="B334" s="97" t="s">
        <v>92</v>
      </c>
    </row>
    <row r="335" spans="1:2" ht="105">
      <c r="A335" s="97">
        <v>463</v>
      </c>
      <c r="B335" s="97" t="s">
        <v>396</v>
      </c>
    </row>
    <row r="336" spans="1:2" ht="90">
      <c r="A336" s="97">
        <v>464</v>
      </c>
      <c r="B336" s="97" t="s">
        <v>120</v>
      </c>
    </row>
    <row r="337" spans="1:2" ht="90">
      <c r="A337" s="97">
        <v>465</v>
      </c>
      <c r="B337" s="97" t="s">
        <v>121</v>
      </c>
    </row>
    <row r="338" spans="1:2" ht="105">
      <c r="A338" s="97">
        <v>466</v>
      </c>
      <c r="B338" s="97" t="s">
        <v>123</v>
      </c>
    </row>
    <row r="339" spans="1:2" ht="14.25">
      <c r="A339" s="96">
        <v>500</v>
      </c>
      <c r="B339" s="96" t="s">
        <v>376</v>
      </c>
    </row>
    <row r="340" spans="1:2" ht="14.25">
      <c r="A340" s="96">
        <v>510</v>
      </c>
      <c r="B340" s="96" t="s">
        <v>260</v>
      </c>
    </row>
    <row r="341" spans="1:2" ht="30">
      <c r="A341" s="97">
        <v>511</v>
      </c>
      <c r="B341" s="97" t="s">
        <v>93</v>
      </c>
    </row>
    <row r="342" spans="1:2" ht="15">
      <c r="A342" s="97">
        <v>512</v>
      </c>
      <c r="B342" s="97" t="s">
        <v>405</v>
      </c>
    </row>
    <row r="343" spans="1:2" ht="14.25">
      <c r="A343" s="96">
        <v>520</v>
      </c>
      <c r="B343" s="96" t="s">
        <v>94</v>
      </c>
    </row>
    <row r="344" spans="1:2" ht="75">
      <c r="A344" s="97">
        <v>521</v>
      </c>
      <c r="B344" s="97" t="s">
        <v>95</v>
      </c>
    </row>
    <row r="345" spans="1:2" ht="60">
      <c r="A345" s="97">
        <v>522</v>
      </c>
      <c r="B345" s="97" t="s">
        <v>305</v>
      </c>
    </row>
    <row r="346" spans="1:2" ht="14.25">
      <c r="A346" s="96">
        <v>530</v>
      </c>
      <c r="B346" s="96" t="s">
        <v>306</v>
      </c>
    </row>
    <row r="347" spans="1:2" ht="28.5">
      <c r="A347" s="96">
        <v>540</v>
      </c>
      <c r="B347" s="96" t="s">
        <v>307</v>
      </c>
    </row>
    <row r="348" spans="1:2" ht="57">
      <c r="A348" s="96">
        <v>550</v>
      </c>
      <c r="B348" s="96" t="s">
        <v>259</v>
      </c>
    </row>
    <row r="349" spans="1:2" ht="57">
      <c r="A349" s="96">
        <v>560</v>
      </c>
      <c r="B349" s="96" t="s">
        <v>79</v>
      </c>
    </row>
    <row r="350" spans="1:2" ht="42.75">
      <c r="A350" s="96">
        <v>570</v>
      </c>
      <c r="B350" s="96" t="s">
        <v>372</v>
      </c>
    </row>
    <row r="351" spans="1:2" ht="57">
      <c r="A351" s="96">
        <v>580</v>
      </c>
      <c r="B351" s="96" t="s">
        <v>308</v>
      </c>
    </row>
    <row r="352" spans="1:2" ht="71.25">
      <c r="A352" s="96">
        <v>600</v>
      </c>
      <c r="B352" s="96" t="s">
        <v>377</v>
      </c>
    </row>
    <row r="353" spans="1:2" ht="28.5">
      <c r="A353" s="96">
        <v>610</v>
      </c>
      <c r="B353" s="96" t="s">
        <v>96</v>
      </c>
    </row>
    <row r="354" spans="1:2" ht="105">
      <c r="A354" s="97">
        <v>611</v>
      </c>
      <c r="B354" s="97" t="s">
        <v>309</v>
      </c>
    </row>
    <row r="355" spans="1:2" ht="30">
      <c r="A355" s="97">
        <v>612</v>
      </c>
      <c r="B355" s="97" t="s">
        <v>310</v>
      </c>
    </row>
    <row r="356" spans="1:2" ht="28.5">
      <c r="A356" s="96">
        <v>620</v>
      </c>
      <c r="B356" s="96" t="s">
        <v>97</v>
      </c>
    </row>
    <row r="357" spans="1:2" ht="105">
      <c r="A357" s="97">
        <v>621</v>
      </c>
      <c r="B357" s="97" t="s">
        <v>311</v>
      </c>
    </row>
    <row r="358" spans="1:2" ht="30">
      <c r="A358" s="97">
        <v>622</v>
      </c>
      <c r="B358" s="97" t="s">
        <v>312</v>
      </c>
    </row>
    <row r="359" spans="1:2" ht="85.5">
      <c r="A359" s="96">
        <v>630</v>
      </c>
      <c r="B359" s="96" t="s">
        <v>313</v>
      </c>
    </row>
    <row r="360" spans="1:2" ht="42.75">
      <c r="A360" s="96">
        <v>700</v>
      </c>
      <c r="B360" s="96" t="s">
        <v>378</v>
      </c>
    </row>
    <row r="361" spans="1:2" ht="42.75">
      <c r="A361" s="96">
        <v>710</v>
      </c>
      <c r="B361" s="96" t="s">
        <v>314</v>
      </c>
    </row>
    <row r="362" spans="1:2" ht="57">
      <c r="A362" s="96">
        <v>720</v>
      </c>
      <c r="B362" s="96" t="s">
        <v>315</v>
      </c>
    </row>
    <row r="363" spans="1:2" ht="28.5">
      <c r="A363" s="96">
        <v>730</v>
      </c>
      <c r="B363" s="96" t="s">
        <v>362</v>
      </c>
    </row>
    <row r="364" spans="1:2" ht="28.5">
      <c r="A364" s="96">
        <v>800</v>
      </c>
      <c r="B364" s="96" t="s">
        <v>379</v>
      </c>
    </row>
    <row r="365" spans="1:2" ht="99.75">
      <c r="A365" s="96">
        <v>810</v>
      </c>
      <c r="B365" s="96" t="s">
        <v>316</v>
      </c>
    </row>
    <row r="366" spans="1:2" ht="28.5">
      <c r="A366" s="96">
        <v>820</v>
      </c>
      <c r="B366" s="96" t="s">
        <v>98</v>
      </c>
    </row>
    <row r="367" spans="1:2" ht="45">
      <c r="A367" s="97">
        <v>821</v>
      </c>
      <c r="B367" s="97" t="s">
        <v>317</v>
      </c>
    </row>
    <row r="368" spans="1:2" ht="60">
      <c r="A368" s="97">
        <v>822</v>
      </c>
      <c r="B368" s="97" t="s">
        <v>318</v>
      </c>
    </row>
    <row r="369" spans="1:2" ht="45">
      <c r="A369" s="97">
        <v>823</v>
      </c>
      <c r="B369" s="97" t="s">
        <v>99</v>
      </c>
    </row>
    <row r="370" spans="1:2" ht="15">
      <c r="A370" s="97">
        <v>830</v>
      </c>
      <c r="B370" s="97" t="s">
        <v>100</v>
      </c>
    </row>
    <row r="371" spans="1:2" ht="195">
      <c r="A371" s="97">
        <v>831</v>
      </c>
      <c r="B371" s="97" t="s">
        <v>319</v>
      </c>
    </row>
    <row r="372" spans="1:2" ht="270">
      <c r="A372" s="97">
        <v>832</v>
      </c>
      <c r="B372" s="97" t="s">
        <v>385</v>
      </c>
    </row>
    <row r="373" spans="1:2" ht="90">
      <c r="A373" s="97">
        <v>840</v>
      </c>
      <c r="B373" s="97" t="s">
        <v>101</v>
      </c>
    </row>
    <row r="374" spans="1:2" ht="30">
      <c r="A374" s="97">
        <v>841</v>
      </c>
      <c r="B374" s="97" t="s">
        <v>102</v>
      </c>
    </row>
    <row r="375" spans="1:2" ht="45">
      <c r="A375" s="97">
        <v>842</v>
      </c>
      <c r="B375" s="97" t="s">
        <v>426</v>
      </c>
    </row>
    <row r="376" spans="1:2" ht="30">
      <c r="A376" s="97">
        <v>843</v>
      </c>
      <c r="B376" s="97" t="s">
        <v>427</v>
      </c>
    </row>
    <row r="377" spans="1:2" ht="30">
      <c r="A377" s="97">
        <v>850</v>
      </c>
      <c r="B377" s="97" t="s">
        <v>428</v>
      </c>
    </row>
    <row r="378" spans="1:2" ht="30">
      <c r="A378" s="97">
        <v>851</v>
      </c>
      <c r="B378" s="97" t="s">
        <v>386</v>
      </c>
    </row>
    <row r="379" spans="1:2" ht="30">
      <c r="A379" s="97">
        <v>852</v>
      </c>
      <c r="B379" s="97" t="s">
        <v>387</v>
      </c>
    </row>
    <row r="380" spans="1:2" ht="60">
      <c r="A380" s="97">
        <v>860</v>
      </c>
      <c r="B380" s="97" t="s">
        <v>412</v>
      </c>
    </row>
    <row r="381" spans="1:2" ht="45">
      <c r="A381" s="97">
        <v>861</v>
      </c>
      <c r="B381" s="97" t="s">
        <v>388</v>
      </c>
    </row>
    <row r="382" spans="1:2" ht="30">
      <c r="A382" s="97">
        <v>862</v>
      </c>
      <c r="B382" s="97" t="s">
        <v>389</v>
      </c>
    </row>
    <row r="383" spans="1:2" ht="75">
      <c r="A383" s="97">
        <v>863</v>
      </c>
      <c r="B383" s="97" t="s">
        <v>390</v>
      </c>
    </row>
    <row r="384" spans="1:2" ht="15">
      <c r="A384" s="97">
        <v>870</v>
      </c>
      <c r="B384" s="97" t="s">
        <v>391</v>
      </c>
    </row>
    <row r="385" spans="1:2" ht="15">
      <c r="A385" s="97">
        <v>880</v>
      </c>
      <c r="B385" s="97" t="s">
        <v>392</v>
      </c>
    </row>
    <row r="386" spans="1:2" ht="12.75">
      <c r="A386" s="19"/>
      <c r="B386" s="3"/>
    </row>
    <row r="387" spans="1:2" ht="12.75">
      <c r="A387" s="19"/>
      <c r="B387" s="3"/>
    </row>
    <row r="388" spans="1:2" ht="12.75">
      <c r="A388" s="45">
        <v>99</v>
      </c>
      <c r="B388" s="3" t="s">
        <v>360</v>
      </c>
    </row>
    <row r="389" spans="1:2" ht="12.75">
      <c r="A389" s="45">
        <v>999</v>
      </c>
      <c r="B389" s="3" t="s">
        <v>360</v>
      </c>
    </row>
    <row r="390" spans="1:2" ht="12.75">
      <c r="A390" s="45">
        <v>9999</v>
      </c>
      <c r="B390" s="3" t="s">
        <v>360</v>
      </c>
    </row>
    <row r="391" spans="1:2" ht="12.75">
      <c r="A391" s="2">
        <v>99990</v>
      </c>
      <c r="B391" s="3" t="s">
        <v>360</v>
      </c>
    </row>
    <row r="392" spans="1:2" ht="12.75">
      <c r="A392" s="19"/>
      <c r="B392" s="3"/>
    </row>
    <row r="393" spans="1:2" ht="12.75">
      <c r="A393" s="19"/>
      <c r="B393" s="3"/>
    </row>
    <row r="394" spans="1:2" ht="12.75">
      <c r="A394" s="19"/>
      <c r="B394" s="3"/>
    </row>
    <row r="395" spans="1:2" ht="12.75">
      <c r="A395" s="19"/>
      <c r="B395" s="3"/>
    </row>
    <row r="396" spans="1:2" ht="12.75">
      <c r="A396" s="19"/>
      <c r="B396" s="3"/>
    </row>
    <row r="397" spans="1:2" ht="12.75">
      <c r="A397" s="19"/>
      <c r="B397" s="3"/>
    </row>
    <row r="398" spans="1:2" ht="12.75">
      <c r="A398" s="19"/>
      <c r="B398" s="3"/>
    </row>
    <row r="399" spans="1:2" ht="12.75">
      <c r="A399" s="19"/>
      <c r="B399" s="3"/>
    </row>
    <row r="400" spans="1:2" ht="12.75">
      <c r="A400" s="19"/>
      <c r="B400" s="3"/>
    </row>
    <row r="401" spans="1:2" ht="12.75">
      <c r="A401" s="19"/>
      <c r="B401" s="3"/>
    </row>
    <row r="402" spans="1:2" ht="12.75">
      <c r="A402" s="19"/>
      <c r="B402" s="3"/>
    </row>
    <row r="403" spans="1:2" ht="12.75">
      <c r="A403" s="19"/>
      <c r="B403" s="3"/>
    </row>
    <row r="404" spans="1:2" ht="12.75">
      <c r="A404" s="19"/>
      <c r="B404" s="3"/>
    </row>
    <row r="405" spans="1:2" ht="12.75">
      <c r="A405" s="19"/>
      <c r="B405" s="3"/>
    </row>
    <row r="406" spans="1:2" ht="12.75">
      <c r="A406" s="19"/>
      <c r="B406" s="3"/>
    </row>
    <row r="407" spans="1:2" ht="12.75">
      <c r="A407" s="19"/>
      <c r="B407" s="3"/>
    </row>
    <row r="408" spans="1:2" ht="12.75">
      <c r="A408" s="19"/>
      <c r="B408" s="3"/>
    </row>
    <row r="409" spans="1:2" ht="12.75">
      <c r="A409" s="19"/>
      <c r="B409" s="3"/>
    </row>
    <row r="410" spans="1:2" ht="12.75">
      <c r="A410" s="19"/>
      <c r="B410" s="3"/>
    </row>
    <row r="411" spans="1:2" ht="12.75">
      <c r="A411" s="19"/>
      <c r="B411" s="3"/>
    </row>
    <row r="412" spans="1:2" ht="12.75">
      <c r="A412" s="19"/>
      <c r="B412" s="3"/>
    </row>
    <row r="413" spans="1:2" ht="12.75">
      <c r="A413" s="19"/>
      <c r="B413" s="3"/>
    </row>
    <row r="414" spans="1:2" ht="12.75">
      <c r="A414" s="19"/>
      <c r="B414" s="3"/>
    </row>
    <row r="415" spans="1:2" ht="12.75">
      <c r="A415" s="19"/>
      <c r="B415" s="3"/>
    </row>
    <row r="416" spans="1:2" ht="12.75">
      <c r="A416" s="19"/>
      <c r="B416" s="3"/>
    </row>
    <row r="417" spans="1:2" ht="12.75">
      <c r="A417" s="19"/>
      <c r="B417" s="3"/>
    </row>
    <row r="418" spans="1:2" ht="12.75">
      <c r="A418" s="19"/>
      <c r="B418" s="3"/>
    </row>
    <row r="419" spans="1:2" ht="12.75">
      <c r="A419" s="19"/>
      <c r="B419" s="3"/>
    </row>
    <row r="420" spans="1:2" ht="12.75">
      <c r="A420" s="19"/>
      <c r="B420" s="3"/>
    </row>
    <row r="421" spans="1:2" ht="12.75">
      <c r="A421" s="19"/>
      <c r="B421" s="3"/>
    </row>
    <row r="422" spans="1:2" ht="12.75">
      <c r="A422" s="19"/>
      <c r="B422" s="3"/>
    </row>
    <row r="423" spans="1:2" ht="12.75">
      <c r="A423" s="19"/>
      <c r="B423" s="3"/>
    </row>
    <row r="424" spans="1:2" ht="12.75">
      <c r="A424" s="19"/>
      <c r="B424" s="3"/>
    </row>
    <row r="425" spans="1:2" ht="12.75">
      <c r="A425" s="19"/>
      <c r="B425" s="3"/>
    </row>
    <row r="426" spans="1:2" ht="12.75">
      <c r="A426" s="19"/>
      <c r="B426" s="3"/>
    </row>
    <row r="427" spans="1:2" ht="12.75">
      <c r="A427" s="19"/>
      <c r="B427" s="3"/>
    </row>
    <row r="428" spans="1:2" ht="12.75">
      <c r="A428" s="19"/>
      <c r="B428" s="3"/>
    </row>
    <row r="429" spans="1:2" ht="12.75">
      <c r="A429" s="19"/>
      <c r="B429" s="3"/>
    </row>
    <row r="430" spans="1:2" ht="12.75">
      <c r="A430" s="19"/>
      <c r="B430" s="3"/>
    </row>
    <row r="431" spans="1:2" ht="12.75">
      <c r="A431" s="19"/>
      <c r="B431" s="3"/>
    </row>
    <row r="432" spans="1:2" ht="12.75">
      <c r="A432" s="19"/>
      <c r="B432" s="3"/>
    </row>
    <row r="433" spans="1:2" ht="12.75">
      <c r="A433" s="19"/>
      <c r="B433" s="3"/>
    </row>
    <row r="434" spans="1:2" ht="12.75">
      <c r="A434" s="19"/>
      <c r="B434" s="3"/>
    </row>
    <row r="435" spans="1:2" ht="12.75">
      <c r="A435" s="19"/>
      <c r="B435" s="3"/>
    </row>
    <row r="436" spans="1:2" ht="12.75">
      <c r="A436" s="19"/>
      <c r="B436" s="3"/>
    </row>
    <row r="437" spans="1:2" ht="12.75">
      <c r="A437" s="19"/>
      <c r="B437" s="3"/>
    </row>
    <row r="438" spans="1:2" ht="12.75">
      <c r="A438" s="19"/>
      <c r="B438" s="3"/>
    </row>
    <row r="439" spans="1:2" ht="12.75">
      <c r="A439" s="19"/>
      <c r="B439" s="3"/>
    </row>
    <row r="440" spans="1:2" ht="12.75">
      <c r="A440" s="19"/>
      <c r="B440" s="3"/>
    </row>
    <row r="441" spans="1:2" ht="12.75">
      <c r="A441" s="19"/>
      <c r="B441" s="3"/>
    </row>
    <row r="442" spans="1:2" ht="12.75">
      <c r="A442" s="19"/>
      <c r="B442" s="3"/>
    </row>
    <row r="443" spans="1:2" ht="12.75">
      <c r="A443" s="19"/>
      <c r="B443" s="3"/>
    </row>
    <row r="444" spans="1:2" ht="12.75">
      <c r="A444" s="19"/>
      <c r="B444" s="3"/>
    </row>
    <row r="445" spans="1:2" ht="12.75">
      <c r="A445" s="19"/>
      <c r="B445" s="3"/>
    </row>
    <row r="446" ht="12.75">
      <c r="A446" s="19"/>
    </row>
    <row r="447" ht="12.75">
      <c r="A447" s="19"/>
    </row>
    <row r="448" ht="12.75">
      <c r="A448" s="19"/>
    </row>
    <row r="449" ht="12.75">
      <c r="A449" s="19"/>
    </row>
    <row r="450" ht="12.75">
      <c r="A450" s="19"/>
    </row>
  </sheetData>
  <mergeCells count="2">
    <mergeCell ref="A125:B125"/>
    <mergeCell ref="A226:B2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1"/>
  <sheetViews>
    <sheetView workbookViewId="0" topLeftCell="A10"/>
  </sheetViews>
  <sheetFormatPr defaultColWidth="9.0039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Казначейство2</dc:creator>
  <cp:keywords/>
  <dc:description/>
  <cp:lastModifiedBy>Econom</cp:lastModifiedBy>
  <cp:lastPrinted>2019-11-26T07:31:53Z</cp:lastPrinted>
  <dcterms:created xsi:type="dcterms:W3CDTF">2013-10-18T04:33:25Z</dcterms:created>
  <dcterms:modified xsi:type="dcterms:W3CDTF">2019-11-26T11:26:47Z</dcterms:modified>
  <cp:category/>
  <cp:version/>
  <cp:contentType/>
  <cp:contentStatus/>
</cp:coreProperties>
</file>